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2BBCADC-E38E-4014-ABA6-2986A1A2E625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C6" i="12"/>
</calcChain>
</file>

<file path=xl/sharedStrings.xml><?xml version="1.0" encoding="utf-8"?>
<sst xmlns="http://schemas.openxmlformats.org/spreadsheetml/2006/main" count="151" uniqueCount="120">
  <si>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</si>
  <si>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</si>
  <si>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</si>
  <si>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</si>
  <si>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</si>
  <si>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</si>
  <si>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</si>
  <si>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</si>
  <si>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</si>
  <si>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</si>
  <si>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</si>
  <si>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</si>
  <si>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</si>
  <si>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</si>
  <si>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</si>
  <si>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</si>
  <si>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</si>
  <si>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</si>
  <si>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</si>
  <si>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</si>
  <si>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</si>
  <si>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</si>
  <si>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</si>
  <si>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</si>
  <si>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</si>
  <si>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</si>
  <si>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</si>
  <si>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</si>
  <si>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</si>
  <si>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</si>
  <si>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</si>
  <si>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</si>
  <si>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</si>
  <si>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</si>
  <si>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</si>
  <si>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</si>
  <si>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</si>
  <si>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</si>
  <si>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</si>
  <si>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</si>
  <si>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</si>
  <si>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</si>
  <si>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</si>
  <si>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</si>
  <si>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</si>
  <si>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</si>
  <si>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</si>
  <si>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</si>
  <si>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24-341.31-085</t>
  </si>
  <si>
    <t>8e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</si>
  <si>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</si>
  <si>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</si>
  <si>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</si>
  <si>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</si>
  <si>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</si>
  <si>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C.4.1.b</t>
  </si>
  <si>
    <t>Pilicki</t>
  </si>
  <si>
    <t>30</t>
  </si>
  <si>
    <t>Żyzna buczyna sudecka, forma podgórska</t>
  </si>
  <si>
    <t>II.A.27</t>
  </si>
  <si>
    <t>Ziemia Nidziańska i Pinczowska</t>
  </si>
  <si>
    <t>Gmina Pilica, Powiat zawierciański</t>
  </si>
  <si>
    <t>05.06.2023</t>
  </si>
  <si>
    <t>U. Myga-Piątk, J. Nita, A. Piechota, B. Szypuła, A. Żemła-Siesicka</t>
  </si>
  <si>
    <t>1</t>
  </si>
  <si>
    <t>A1</t>
  </si>
  <si>
    <t>A1f</t>
  </si>
  <si>
    <t>1</t>
  </si>
  <si>
    <t>A1</t>
  </si>
  <si>
    <t>A1f</t>
  </si>
  <si>
    <t>2</t>
  </si>
  <si>
    <t>A6</t>
  </si>
  <si>
    <t>A6a</t>
  </si>
  <si>
    <t>2</t>
  </si>
  <si>
    <t>A6</t>
  </si>
  <si>
    <t>A6a</t>
  </si>
  <si>
    <t>3</t>
  </si>
  <si>
    <t>A7</t>
  </si>
  <si>
    <t>A7d</t>
  </si>
  <si>
    <t>3</t>
  </si>
  <si>
    <t>A7</t>
  </si>
  <si>
    <t>A7d</t>
  </si>
  <si>
    <t>4</t>
  </si>
  <si>
    <t>A7</t>
  </si>
  <si>
    <t>A7e</t>
  </si>
  <si>
    <t>4</t>
  </si>
  <si>
    <t>A7</t>
  </si>
  <si>
    <t>A7e</t>
  </si>
  <si>
    <t>5</t>
  </si>
  <si>
    <t>A8</t>
  </si>
  <si>
    <t>A8a</t>
  </si>
  <si>
    <t>5</t>
  </si>
  <si>
    <t>A8</t>
  </si>
  <si>
    <t>A8a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</si>
  <si>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</si>
  <si>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</si>
  <si>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</si>
  <si>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</si>
  <si>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</si>
  <si>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</si>
  <si>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</si>
  <si>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</si>
  <si>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</si>
  <si>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</si>
  <si>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</si>
  <si>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</si>
  <si>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</si>
  <si>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</si>
  <si>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</si>
  <si>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</si>
  <si>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</si>
  <si>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</si>
  <si>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</si>
  <si>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</si>
  <si>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</si>
  <si>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</si>
  <si>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funkcja symboliczna, funkcja ochrony przyrody</t>
  </si>
  <si>
    <t>funkcja turystyczna</t>
  </si>
  <si>
    <t>JK prezentująca zach. obszar  Pilicy</t>
  </si>
  <si>
    <t>Jerzy 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</si>
</sst>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53.6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4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2.92</v>
      </c>
    </row>
    <row r="7" spans="1:5" x14ac:dyDescent="0.25">
      <c r="A7" t="s">
        <v>70</v>
      </c>
      <c r="B7" t="s">
        <v>71</v>
      </c>
      <c r="C7" t="s">
        <v>72</v>
      </c>
      <c r="D7" s="3">
        <v>3.2130000000000001</v>
      </c>
    </row>
    <row r="8" spans="1:5" x14ac:dyDescent="0.25">
      <c r="A8" t="s">
        <v>76</v>
      </c>
      <c r="B8" t="s">
        <v>77</v>
      </c>
      <c r="C8" t="s">
        <v>78</v>
      </c>
      <c r="D8" s="3">
        <v>2.2349999999999999</v>
      </c>
    </row>
    <row r="9" spans="1:5" x14ac:dyDescent="0.25">
      <c r="A9" t="s">
        <v>82</v>
      </c>
      <c r="B9" t="s">
        <v>83</v>
      </c>
      <c r="C9" t="s">
        <v>84</v>
      </c>
      <c r="D9" s="3">
        <v>0.60899999999999999</v>
      </c>
    </row>
    <row r="10" spans="1:5" x14ac:dyDescent="0.25">
      <c r="A10" t="s">
        <v>88</v>
      </c>
      <c r="B10" t="s">
        <v>89</v>
      </c>
      <c r="C10" t="s">
        <v>90</v>
      </c>
      <c r="D10" s="3">
        <v>23.635000000000002</v>
      </c>
    </row>
    <row r="11" spans="1:5" x14ac:dyDescent="0.25">
      <c r="A11" t="s">
        <v>94</v>
      </c>
      <c r="B11" t="s">
        <v>95</v>
      </c>
      <c r="C11" t="s">
        <v>96</v>
      </c>
      <c r="D11" s="3">
        <v>10.936</v>
      </c>
    </row>
    <row r="12" spans="1:5" x14ac:dyDescent="0.25">
      <c r="A12" t="s">
        <v>100</v>
      </c>
      <c r="B12" t="s">
        <v>101</v>
      </c>
      <c r="C12" t="s">
        <v>102</v>
      </c>
      <c r="D12" s="3">
        <v>4.8120000000000003</v>
      </c>
    </row>
    <row r="13" spans="1:5" x14ac:dyDescent="0.25">
      <c r="A13" t="s">
        <v>106</v>
      </c>
      <c r="B13" t="s">
        <v>107</v>
      </c>
      <c r="C13" t="s">
        <v>108</v>
      </c>
      <c r="D13" s="3">
        <v>1.304</v>
      </c>
    </row>
    <row r="14" spans="1:5" x14ac:dyDescent="0.25">
      <c r="A14" t="s">
        <v>112</v>
      </c>
      <c r="B14" t="s">
        <v>113</v>
      </c>
      <c r="C14" t="s">
        <v>113</v>
      </c>
      <c r="D14" s="3">
        <v>1.6180000000000001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8.5" customWidth="1"/>
    <col min="3" max="3" width="83.62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x14ac:dyDescent="0.25">
      <c r="A5" s="1" t="s">
        <v>22</v>
      </c>
      <c r="B5" s="4">
        <v>2</v>
      </c>
      <c r="C5" s="8"/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116</v>
      </c>
      <c r="C8" s="11"/>
    </row>
    <row r="9" spans="1:3" x14ac:dyDescent="0.25">
      <c r="A9" s="1" t="s">
        <v>27</v>
      </c>
      <c r="B9" s="10" t="s">
        <v>117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3"/>
  <sheetViews>
    <sheetView workbookViewId="0">
      <selection activeCell="C41" sqref="C41"/>
    </sheetView>
  </sheetViews>
  <sheetFormatPr defaultRowHeight="14.3" x14ac:dyDescent="0.25"/>
  <cols>
    <col min="1" max="1" width="3.1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-0.35148693545587262</v>
      </c>
    </row>
    <row r="6" spans="1:4" x14ac:dyDescent="0.25">
      <c r="A6" t="s">
        <v>73</v>
      </c>
      <c r="B6" t="s">
        <v>74</v>
      </c>
      <c r="C6" t="s">
        <v>75</v>
      </c>
      <c r="D6" s="3">
        <v>2.6440050226719034</v>
      </c>
    </row>
    <row r="7" spans="1:4" x14ac:dyDescent="0.25">
      <c r="A7" t="s">
        <v>79</v>
      </c>
      <c r="B7" t="s">
        <v>80</v>
      </c>
      <c r="C7" t="s">
        <v>81</v>
      </c>
      <c r="D7" s="3">
        <v>0.10534514741893604</v>
      </c>
    </row>
    <row r="8" spans="1:4" x14ac:dyDescent="0.25">
      <c r="A8" t="s">
        <v>85</v>
      </c>
      <c r="B8" t="s">
        <v>86</v>
      </c>
      <c r="C8" t="s">
        <v>87</v>
      </c>
      <c r="D8" s="3">
        <v>-0.57614463779047986</v>
      </c>
    </row>
    <row r="9" spans="1:4" x14ac:dyDescent="0.25">
      <c r="A9" t="s">
        <v>91</v>
      </c>
      <c r="B9" t="s">
        <v>92</v>
      </c>
      <c r="C9" t="s">
        <v>93</v>
      </c>
      <c r="D9" s="3">
        <v>-1.7349899476743458</v>
      </c>
    </row>
    <row r="10" spans="1:4" x14ac:dyDescent="0.25">
      <c r="A10" t="s">
        <v>97</v>
      </c>
      <c r="B10" t="s">
        <v>98</v>
      </c>
      <c r="C10" t="s">
        <v>99</v>
      </c>
      <c r="D10" s="3">
        <v>-1.4251192660463452</v>
      </c>
    </row>
    <row r="11" spans="1:4" x14ac:dyDescent="0.25">
      <c r="A11" t="s">
        <v>103</v>
      </c>
      <c r="B11" t="s">
        <v>104</v>
      </c>
      <c r="C11" t="s">
        <v>105</v>
      </c>
      <c r="D11" s="3">
        <v>-0.50241144449194697</v>
      </c>
    </row>
    <row r="12" spans="1:4" x14ac:dyDescent="0.25">
      <c r="A12" t="s">
        <v>109</v>
      </c>
      <c r="B12" t="s">
        <v>110</v>
      </c>
      <c r="C12" t="s">
        <v>111</v>
      </c>
      <c r="D12" s="3">
        <v>-0.70674570517827362</v>
      </c>
    </row>
    <row r="13" spans="1:4" x14ac:dyDescent="0.25">
      <c r="A13" t="s">
        <v>114</v>
      </c>
      <c r="B13" t="s">
        <v>115</v>
      </c>
      <c r="C13" t="s">
        <v>115</v>
      </c>
      <c r="D13" s="3">
        <v>-0.80142186594176901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HYPERLINK("http://gridw.home.pl/pub/audyt/Dokumentacja_fotograficzna_kartograficzna/ID_1024/Mapa_ID_1024.jpg","Mapa_ID_1024.jpg")</f>
        <v>Mapa_ID_1024.jpg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8"/>
  <sheetViews>
    <sheetView tabSelected="1" workbookViewId="0">
      <selection activeCell="A6" sqref="A6:H8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118</v>
      </c>
      <c r="D6" s="3" t="s">
        <v>119</v>
      </c>
      <c r="E6" s="20">
        <v>45020</v>
      </c>
      <c r="F6">
        <v>19.657843</v>
      </c>
      <c r="G6">
        <v>50.453637000000001</v>
      </c>
      <c r="H6" s="12" t="str">
        <f>HYPERLINK("https://gridw.home.pl/pub/audyt/Dokumentacja_fotograficzna_kartograficzna/ID_1024/1024_1.jpg","1024_1")</f>
        <v>1024_1</v>
      </c>
    </row>
    <row r="7" spans="1:8" x14ac:dyDescent="0.25">
      <c r="A7">
        <v>2</v>
      </c>
      <c r="B7" t="s">
        <v>48</v>
      </c>
      <c r="C7" t="s">
        <v>118</v>
      </c>
      <c r="D7" s="3" t="s">
        <v>119</v>
      </c>
      <c r="E7" s="20">
        <v>45042</v>
      </c>
      <c r="F7">
        <v>19.654291000000001</v>
      </c>
      <c r="G7">
        <v>50.437224000000001</v>
      </c>
      <c r="H7" s="12" t="str">
        <f>HYPERLINK("https://gridw.home.pl/pub/audyt/Dokumentacja_fotograficzna_kartograficzna/ID_1024/1024_2.jpg","1024_2")</f>
        <v>1024_2</v>
      </c>
    </row>
    <row r="8" spans="1:8" x14ac:dyDescent="0.25">
      <c r="A8">
        <v>3</v>
      </c>
      <c r="B8" t="s">
        <v>48</v>
      </c>
      <c r="C8" t="s">
        <v>118</v>
      </c>
      <c r="D8" s="3" t="s">
        <v>119</v>
      </c>
      <c r="E8" s="20">
        <v>45042</v>
      </c>
      <c r="F8">
        <v>19.654291000000001</v>
      </c>
      <c r="G8">
        <v>50.437224000000001</v>
      </c>
      <c r="H8" s="12" t="str">
        <f>HYPERLINK("https://gridw.home.pl/pub/audyt/Dokumentacja_fotograficzna_kartograficzna/ID_1024/1024_3.jpg","1024_3")</f>
        <v>1024_3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03BEAB4-7F67-4811-8350-C03668B8B219}"/>
</file>

<file path=customXml/itemProps2.xml><?xml version="1.0" encoding="utf-8"?>
<ds:datastoreItem xmlns:ds="http://schemas.openxmlformats.org/officeDocument/2006/customXml" ds:itemID="{4E8EC5CB-3E0A-42BD-A7E0-58E06ABE384B}"/>
</file>

<file path=customXml/itemProps3.xml><?xml version="1.0" encoding="utf-8"?>
<ds:datastoreItem xmlns:ds="http://schemas.openxmlformats.org/officeDocument/2006/customXml" ds:itemID="{8151C111-4EC7-4D80-9B6F-F920A7AEA1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