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858605-3B2C-4148-8F1C-46E60AB4E3E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<sst xmlns="http://schemas.openxmlformats.org/spreadsheetml/2006/main" count="175" uniqueCount="138">
  <si>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</si>
  <si>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</si>
  <si>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</si>
  <si>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</si>
  <si>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</si>
  <si>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</si>
  <si>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</si>
  <si>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</si>
  <si>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</si>
  <si>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</si>
  <si>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</si>
  <si>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</si>
  <si>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</si>
  <si>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</si>
  <si>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</si>
  <si>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</si>
  <si>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</si>
  <si>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</si>
  <si>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</si>
  <si>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</si>
  <si>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</si>
  <si>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</si>
  <si>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</si>
  <si>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</si>
  <si>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</si>
  <si>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</si>
  <si>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</si>
  <si>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</si>
  <si>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</si>
  <si>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</si>
  <si>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</si>
  <si>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</si>
  <si>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</si>
  <si>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</si>
  <si>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</si>
  <si>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</si>
  <si>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</si>
  <si>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</si>
  <si>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</si>
  <si>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</si>
  <si>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</si>
  <si>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</si>
  <si>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</si>
  <si>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</si>
  <si>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</si>
  <si>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</si>
  <si>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</si>
  <si>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</si>
  <si>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24-512.21-058</t>
  </si>
  <si>
    <t>8e</t>
  </si>
  <si>
    <t>G</t>
  </si>
  <si>
    <t>512.21</t>
  </si>
  <si>
    <t>Równina Pszczyńska</t>
  </si>
  <si>
    <t>Dolin i Obniżeń</t>
  </si>
  <si>
    <t>Zalewowych den dolin - akumulacyjne: Równin zalewowych w terenach nizinnych i wyżynnych</t>
  </si>
  <si>
    <t>C.7.1.b</t>
  </si>
  <si>
    <t>Pszczyński</t>
  </si>
  <si>
    <t>16</t>
  </si>
  <si>
    <t>Grąd subkontynentalny, odmiana małopolska, forma wyżynna, seria uboga</t>
  </si>
  <si>
    <t>I.E.8</t>
  </si>
  <si>
    <t>Konurbacja katowicka, region przemysłowy</t>
  </si>
  <si>
    <t>Gmina Pszczyna, Powiat pszczyński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</si>
  <si>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</si>
  <si>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</si>
  <si>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</si>
  <si>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</si>
  <si>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</si>
  <si>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</si>
  <si>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</si>
  <si>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</si>
  <si>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</si>
  <si>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</si>
  <si>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</si>
  <si>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</si>
  <si>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</si>
  <si>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</si>
  <si>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</si>
  <si>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</si>
  <si>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</si>
  <si>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</si>
  <si>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</si>
  <si>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</si>
  <si>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</si>
  <si>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</si>
  <si>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</si>
  <si>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</si>
  <si>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</si>
  <si>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</si>
  <si>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</si>
  <si>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</si>
  <si>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</si>
  <si>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</si>
  <si>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</si>
  <si>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</si>
  <si>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</si>
  <si>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</si>
  <si>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</si>
  <si>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</si>
  <si>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</si>
  <si>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</si>
  <si>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</si>
  <si>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</si>
  <si>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</si>
  <si>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</si>
  <si>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</si>
  <si>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</si>
  <si>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</si>
  <si>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</si>
  <si>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</si>
  <si>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</si>
  <si>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</si>
  <si>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</si>
  <si>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</si>
  <si>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</si>
  <si>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</si>
  <si>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</si>
  <si>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</si>
  <si>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</si>
  <si>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</si>
  <si>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</si>
  <si>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</si>
  <si>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</si>
  <si>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</si>
  <si>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</si>
  <si>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</si>
  <si>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</si>
  <si>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</si>
  <si>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</si>
  <si>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ekologiczna, funkcja ochrony przyrody</t>
  </si>
  <si>
    <t>funkcja gospodarki wodnej i rybackiej, funkcja inna niż wymieniona w pkt 1–11</t>
  </si>
  <si>
    <t>Widok z mostu na rzece Pszczynce w kierunku starego miasta (na zachód)</t>
  </si>
  <si>
    <t>Anna Żemła-Siesicka</t>
  </si>
  <si>
    <t>Widok wzdłuż ściany Stajni Książęcych (na wschód)</t>
  </si>
  <si>
    <t>Widok na pałac w Pszczynie spod Lodowni (na południe)</t>
  </si>
  <si>
    <t>Zachodnia część parku, widok z drogi gruntowej prowadzącej do stawu Cyranka na tereny podmokłe (na północ)</t>
  </si>
  <si>
    <t>Staw Cyranka, widok ze wschodniego brzegu</t>
  </si>
  <si>
    <t>Skansen  - Zagroda Wsi Pszczyńskiej, widok na wejście</t>
  </si>
  <si>
    <t>Pokazowa Zagroda Żubrów w Zabytkowym Parku Pszczyńskim, widok wzdłuż głównej alei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</si>
</sst>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0.69</v>
      </c>
    </row>
    <row r="7" spans="1:5" x14ac:dyDescent="0.25">
      <c r="A7" t="s">
        <v>70</v>
      </c>
      <c r="B7" t="s">
        <v>71</v>
      </c>
      <c r="C7" t="s">
        <v>72</v>
      </c>
      <c r="D7" s="3">
        <v>5.54</v>
      </c>
    </row>
    <row r="8" spans="1:5" x14ac:dyDescent="0.25">
      <c r="A8" t="s">
        <v>76</v>
      </c>
      <c r="B8" t="s">
        <v>77</v>
      </c>
      <c r="C8" t="s">
        <v>78</v>
      </c>
      <c r="D8" s="3">
        <v>0.65500000000000003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0.80300000000000005</v>
      </c>
    </row>
    <row r="10" spans="1:5" x14ac:dyDescent="0.25">
      <c r="A10" t="s">
        <v>88</v>
      </c>
      <c r="B10" t="s">
        <v>89</v>
      </c>
      <c r="C10" t="s">
        <v>90</v>
      </c>
      <c r="D10" s="3">
        <v>0.84899999999999998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61.298000000000002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18.925999999999998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3.8260000000000001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1.577</v>
      </c>
    </row>
    <row r="15" spans="1:5" x14ac:dyDescent="0.25">
      <c r="A15" t="s">
        <v>118</v>
      </c>
      <c r="B15" t="s">
        <v>119</v>
      </c>
      <c r="C15" t="s">
        <v>120</v>
      </c>
      <c r="D15" s="3">
        <v>8.391</v>
      </c>
    </row>
    <row r="16" spans="1:5" x14ac:dyDescent="0.25">
      <c r="A16" t="s">
        <v>124</v>
      </c>
      <c r="B16" t="s">
        <v>125</v>
      </c>
      <c r="C16" t="s">
        <v>125</v>
      </c>
      <c r="D16" s="3">
        <v>1.7589999999999999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-0.42095216382158979</v>
      </c>
    </row>
    <row r="6" spans="1:4" x14ac:dyDescent="0.25">
      <c r="A6" t="s">
        <v>73</v>
      </c>
      <c r="B6" t="s">
        <v>74</v>
      </c>
      <c r="C6" t="s">
        <v>75</v>
      </c>
      <c r="D6" s="3">
        <v>0.23522205541045657</v>
      </c>
    </row>
    <row r="7" spans="1:4" x14ac:dyDescent="0.25">
      <c r="A7" t="s">
        <v>79</v>
      </c>
      <c r="B7" t="s">
        <v>80</v>
      </c>
      <c r="C7" t="s">
        <v>81</v>
      </c>
      <c r="D7" s="3">
        <v>-0.36978031923166155</v>
      </c>
    </row>
    <row r="8" spans="1:4" x14ac:dyDescent="0.25">
      <c r="A8" t="s">
        <v>85</v>
      </c>
      <c r="B8" t="s">
        <v>86</v>
      </c>
      <c r="C8" t="s">
        <v>87</v>
      </c>
      <c r="D8" s="3">
        <v>-0.82339694381010109</v>
      </c>
    </row>
    <row r="9" spans="1:4" x14ac:dyDescent="0.25">
      <c r="A9" t="s">
        <v>91</v>
      </c>
      <c r="B9" t="s">
        <v>92</v>
      </c>
      <c r="C9" t="s">
        <v>93</v>
      </c>
      <c r="D9" s="3">
        <v>-0.2875139559690974</v>
      </c>
    </row>
    <row r="10" spans="1:4" x14ac:dyDescent="0.25">
      <c r="A10" t="s">
        <v>97</v>
      </c>
      <c r="B10" t="s">
        <v>98</v>
      </c>
      <c r="C10" t="s">
        <v>99</v>
      </c>
      <c r="D10" s="3">
        <v>1.0842664602901535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-0.1596789715439107</v>
      </c>
    </row>
    <row r="12" spans="1:4" x14ac:dyDescent="0.25">
      <c r="A12" t="s">
        <v>109</v>
      </c>
      <c r="B12" t="s">
        <v>110</v>
      </c>
      <c r="C12" t="s">
        <v>111</v>
      </c>
      <c r="D12" s="3">
        <v>0.24945702996715791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-0.8569489066458934</v>
      </c>
    </row>
    <row r="14" spans="1:4" x14ac:dyDescent="0.25">
      <c r="A14" t="s">
        <v>121</v>
      </c>
      <c r="B14" t="s">
        <v>122</v>
      </c>
      <c r="C14" t="s">
        <v>123</v>
      </c>
      <c r="D14" s="3">
        <v>0.70723024611181262</v>
      </c>
    </row>
    <row r="15" spans="1:4" x14ac:dyDescent="0.25">
      <c r="A15" t="s">
        <v>126</v>
      </c>
      <c r="B15" t="s">
        <v>127</v>
      </c>
      <c r="C15" t="s">
        <v>127</v>
      </c>
      <c r="D15" s="3">
        <v>0.32697097526297714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HYPERLINK("http://gridw.home.pl/pub/audyt/Dokumentacja_fotograficzna_kartograficzna/ID_1274/Mapa_ID_1274.jpg","Mapa_ID_1274.jpg")</f>
        <v>Mapa_ID_1274.jpg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44846</v>
      </c>
      <c r="F6">
        <v>18.948277999999998</v>
      </c>
      <c r="G6">
        <v>49.979160999999998</v>
      </c>
      <c r="H6" s="12" t="str">
        <f>HYPERLINK("https://gridw.home.pl/pub/audyt/Dokumentacja_fotograficzna_kartograficzna/ID_1274/1274_1.jpg","1274_1")</f>
        <v>1274_1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44847</v>
      </c>
      <c r="F7">
        <v>18.942578000000001</v>
      </c>
      <c r="G7">
        <v>49.979678999999997</v>
      </c>
      <c r="H7" s="12" t="str">
        <f>HYPERLINK("https://gridw.home.pl/pub/audyt/Dokumentacja_fotograficzna_kartograficzna/ID_1274/1274_2.jpg","1274_2")</f>
        <v>1274_2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44848</v>
      </c>
      <c r="F8">
        <v>18.938089000000002</v>
      </c>
      <c r="G8">
        <v>49.982173000000003</v>
      </c>
      <c r="H8" s="12" t="str">
        <f>HYPERLINK("https://gridw.home.pl/pub/audyt/Dokumentacja_fotograficzna_kartograficzna/ID_1274/1274_3.jpg","1274_3")</f>
        <v>1274_3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44849</v>
      </c>
      <c r="F9">
        <v>18.926822999999999</v>
      </c>
      <c r="G9">
        <v>49.976793000000001</v>
      </c>
      <c r="H9" s="12" t="str">
        <f>HYPERLINK("https://gridw.home.pl/pub/audyt/Dokumentacja_fotograficzna_kartograficzna/ID_1274/1274_4.jpg","1274_4")</f>
        <v>1274_4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44850</v>
      </c>
      <c r="F10">
        <v>18.921510000000001</v>
      </c>
      <c r="G10">
        <v>49.975023</v>
      </c>
      <c r="H10" s="12" t="str">
        <f>HYPERLINK("https://gridw.home.pl/pub/audyt/Dokumentacja_fotograficzna_kartograficzna/ID_1274/1274_5.jpg","1274_5")</f>
        <v>1274_5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44851</v>
      </c>
      <c r="F11">
        <v>18.949411000000001</v>
      </c>
      <c r="G11">
        <v>49.978644000000003</v>
      </c>
      <c r="H11" s="12" t="str">
        <f>HYPERLINK("https://gridw.home.pl/pub/audyt/Dokumentacja_fotograficzna_kartograficzna/ID_1274/1274_6.jpg","1274_6")</f>
        <v>1274_6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44852</v>
      </c>
      <c r="F12">
        <v>18.930562999999999</v>
      </c>
      <c r="G12">
        <v>49.978602000000002</v>
      </c>
      <c r="H12" s="12" t="str">
        <f>HYPERLINK("https://gridw.home.pl/pub/audyt/Dokumentacja_fotograficzna_kartograficzna/ID_1274/1274_7.jpg","1274_7")</f>
        <v>1274_7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782831-E9DD-43EE-A7A7-384FDE93E8F3}"/>
</file>

<file path=customXml/itemProps2.xml><?xml version="1.0" encoding="utf-8"?>
<ds:datastoreItem xmlns:ds="http://schemas.openxmlformats.org/officeDocument/2006/customXml" ds:itemID="{0FE1207B-AFE9-4EE3-B89C-8E36C6BAFA37}"/>
</file>

<file path=customXml/itemProps3.xml><?xml version="1.0" encoding="utf-8"?>
<ds:datastoreItem xmlns:ds="http://schemas.openxmlformats.org/officeDocument/2006/customXml" ds:itemID="{EE6D50F8-CF0C-4A09-91FC-7F13585664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