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54B6647-A33D-4C29-B033-E9F7D83C3AD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H14" i="11"/>
  <c r="H15" i="11"/>
  <c r="C6" i="12"/>
</calcChain>
</file>

<file path=xl/sharedStrings.xml><?xml version="1.0" encoding="utf-8"?>
<sst xmlns="http://schemas.openxmlformats.org/spreadsheetml/2006/main" count="202" uniqueCount="160">
  <si>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</si>
  <si>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</si>
  <si>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</si>
  <si>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</si>
  <si>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</si>
  <si>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</si>
  <si>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</si>
  <si>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</si>
  <si>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</si>
  <si>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</si>
  <si>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</si>
  <si>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</si>
  <si>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</si>
  <si>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</si>
  <si>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</si>
  <si>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</si>
  <si>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</si>
  <si>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</si>
  <si>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</si>
  <si>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</si>
  <si>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</si>
  <si>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</si>
  <si>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</si>
  <si>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</si>
  <si>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</si>
  <si>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</si>
  <si>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</si>
  <si>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</si>
  <si>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</si>
  <si>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</si>
  <si>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</si>
  <si>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</si>
  <si>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</si>
  <si>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</si>
  <si>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</si>
  <si>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</si>
  <si>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</si>
  <si>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</si>
  <si>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</si>
  <si>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</si>
  <si>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</si>
  <si>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</si>
  <si>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</si>
  <si>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</si>
  <si>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</si>
  <si>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</si>
  <si>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</si>
  <si>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</si>
  <si>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24-341.31-030</t>
  </si>
  <si>
    <t>3b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</si>
  <si>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</si>
  <si>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</si>
  <si>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</si>
  <si>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</si>
  <si>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</si>
  <si>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</si>
  <si>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</si>
  <si>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30</t>
  </si>
  <si>
    <t>Żyzna buczyna sudecka, forma podgórska</t>
  </si>
  <si>
    <t>II.A.27</t>
  </si>
  <si>
    <t>Ziemia Nidziańska i Pinczowska</t>
  </si>
  <si>
    <t>Gmina Niegowa, Powiat myszkowski; Gmina Żarki, Powiat myszkowski; Gmina Janów,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</si>
  <si>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</si>
  <si>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</si>
  <si>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</si>
  <si>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</si>
  <si>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</si>
  <si>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</si>
  <si>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</si>
  <si>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</si>
  <si>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</si>
  <si>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</si>
  <si>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</si>
  <si>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</si>
  <si>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</si>
  <si>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</si>
  <si>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</si>
  <si>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</si>
  <si>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A3d</t>
  </si>
  <si>
    <t>3</t>
  </si>
  <si>
    <t>A3</t>
  </si>
  <si>
    <t>A3d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</si>
  <si>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</si>
  <si>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</si>
  <si>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</si>
  <si>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</si>
  <si>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</si>
  <si>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</si>
  <si>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</si>
  <si>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</si>
  <si>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</si>
  <si>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</si>
  <si>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</si>
  <si>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</si>
  <si>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</si>
  <si>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</si>
  <si>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</si>
  <si>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</si>
  <si>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</si>
  <si>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</si>
  <si>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</si>
  <si>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</si>
  <si>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</si>
  <si>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</si>
  <si>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</si>
  <si>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</si>
  <si>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</si>
  <si>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</si>
  <si>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</si>
  <si>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</si>
  <si>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</si>
  <si>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</si>
  <si>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</si>
  <si>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</si>
  <si>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</si>
  <si>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</si>
  <si>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</si>
  <si>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</si>
  <si>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</si>
  <si>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</si>
  <si>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</si>
  <si>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</si>
  <si>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</si>
  <si>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</si>
  <si>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</si>
  <si>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</si>
  <si>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</si>
  <si>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</si>
  <si>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</si>
  <si>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B1</t>
  </si>
  <si>
    <t>B1f</t>
  </si>
  <si>
    <t>2</t>
  </si>
  <si>
    <t>B4</t>
  </si>
  <si>
    <t>B4c</t>
  </si>
  <si>
    <t>3</t>
  </si>
  <si>
    <t>B4</t>
  </si>
  <si>
    <t>B4d</t>
  </si>
  <si>
    <t>4</t>
  </si>
  <si>
    <t>B6</t>
  </si>
  <si>
    <t>B6b</t>
  </si>
  <si>
    <t>5</t>
  </si>
  <si>
    <t>B9</t>
  </si>
  <si>
    <t>B9f</t>
  </si>
  <si>
    <t>6</t>
  </si>
  <si>
    <t>B11</t>
  </si>
  <si>
    <t>B11c</t>
  </si>
  <si>
    <t>funkcja ochrony przyrody, funkcja ekologiczna</t>
  </si>
  <si>
    <t>funkcja produkcji leśnej, funkcja inna niż wymieniona w pkt 1–11</t>
  </si>
  <si>
    <t>Ostaniec skalny nazwany Bramą Twardowskiego</t>
  </si>
  <si>
    <t>Urszula Myga-Piątek</t>
  </si>
  <si>
    <t>Zbiorowiska buczyny w Rezerwacie Parkowe</t>
  </si>
  <si>
    <t>Jaskinia Ostrężnicka</t>
  </si>
  <si>
    <t>Buczyna w rezerwacie Ostrężnik</t>
  </si>
  <si>
    <t>Źródła Wiercicy (źródło Zygmunta)</t>
  </si>
  <si>
    <t>Widok z balonu na zalesiponą doline Wiercicy</t>
  </si>
  <si>
    <t>Jerzy Nita</t>
  </si>
  <si>
    <t>Odsłonięta Brama Twardowskiego w okresie zimowym</t>
  </si>
  <si>
    <t>Okolice strażnicy suliszowickiej</t>
  </si>
  <si>
    <t>Skała Koński łeb w pn części Trzebniowa</t>
  </si>
  <si>
    <t>Góra leszczynowa na pd od Ludwinowie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</si>
</sst>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8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553</v>
      </c>
    </row>
    <row r="7" spans="1:5" x14ac:dyDescent="0.25">
      <c r="A7" t="s">
        <v>70</v>
      </c>
      <c r="B7" t="s">
        <v>71</v>
      </c>
      <c r="C7" t="s">
        <v>72</v>
      </c>
      <c r="D7" s="3">
        <v>47.26</v>
      </c>
    </row>
    <row r="8" spans="1:5" x14ac:dyDescent="0.25">
      <c r="A8" t="s">
        <v>76</v>
      </c>
      <c r="B8" t="s">
        <v>77</v>
      </c>
      <c r="C8" t="s">
        <v>78</v>
      </c>
      <c r="D8" s="3">
        <v>19.02</v>
      </c>
    </row>
    <row r="9" spans="1:5" x14ac:dyDescent="0.25">
      <c r="A9" t="s">
        <v>82</v>
      </c>
      <c r="B9" t="s">
        <v>83</v>
      </c>
      <c r="C9" t="s">
        <v>84</v>
      </c>
      <c r="D9" s="3">
        <v>0.44900000000000001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0.376</v>
      </c>
    </row>
    <row r="11" spans="1:5" x14ac:dyDescent="0.25">
      <c r="A11" t="s">
        <v>94</v>
      </c>
      <c r="B11" t="s">
        <v>95</v>
      </c>
      <c r="C11" t="s">
        <v>96</v>
      </c>
      <c r="D11" s="3">
        <v>88.048000000000002</v>
      </c>
    </row>
    <row r="12" spans="1:5" x14ac:dyDescent="0.25">
      <c r="A12" t="s">
        <v>100</v>
      </c>
      <c r="B12" t="s">
        <v>101</v>
      </c>
      <c r="C12" t="s">
        <v>102</v>
      </c>
      <c r="D12" s="3">
        <v>1.736</v>
      </c>
    </row>
    <row r="13" spans="1:5" x14ac:dyDescent="0.25">
      <c r="A13" t="s">
        <v>106</v>
      </c>
      <c r="B13" t="s">
        <v>107</v>
      </c>
      <c r="C13" t="s">
        <v>108</v>
      </c>
      <c r="D13" s="3">
        <v>8.4969999999999999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0.61</v>
      </c>
    </row>
    <row r="15" spans="1:5" x14ac:dyDescent="0.25">
      <c r="A15" t="s">
        <v>118</v>
      </c>
      <c r="B15" t="s">
        <v>119</v>
      </c>
      <c r="C15" t="s">
        <v>120</v>
      </c>
      <c r="D15" s="3">
        <v>0.68400000000000005</v>
      </c>
    </row>
    <row r="16" spans="1:5" x14ac:dyDescent="0.25">
      <c r="A16" t="s">
        <v>124</v>
      </c>
      <c r="B16" t="s">
        <v>125</v>
      </c>
      <c r="C16" t="s">
        <v>125</v>
      </c>
      <c r="D16" s="3">
        <v>0.69699999999999995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1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0.09</v>
      </c>
    </row>
    <row r="7" spans="1:5" x14ac:dyDescent="0.25">
      <c r="A7" t="s">
        <v>131</v>
      </c>
      <c r="B7" t="s">
        <v>132</v>
      </c>
      <c r="C7" t="s">
        <v>133</v>
      </c>
      <c r="D7" s="3">
        <v>0.13</v>
      </c>
    </row>
    <row r="8" spans="1:5" x14ac:dyDescent="0.25">
      <c r="A8" t="s">
        <v>134</v>
      </c>
      <c r="B8" t="s">
        <v>135</v>
      </c>
      <c r="C8" t="s">
        <v>136</v>
      </c>
      <c r="D8" s="3">
        <v>0.04</v>
      </c>
    </row>
    <row r="9" spans="1:5" x14ac:dyDescent="0.25">
      <c r="A9" t="s">
        <v>137</v>
      </c>
      <c r="B9" t="s">
        <v>138</v>
      </c>
      <c r="C9" t="s">
        <v>139</v>
      </c>
      <c r="D9" s="3">
        <v>0.04</v>
      </c>
    </row>
    <row r="10" spans="1:5" x14ac:dyDescent="0.25">
      <c r="A10" t="s">
        <v>140</v>
      </c>
      <c r="B10" t="s">
        <v>141</v>
      </c>
      <c r="C10" t="s">
        <v>142</v>
      </c>
      <c r="D10" s="3">
        <v>0.04</v>
      </c>
    </row>
    <row r="11" spans="1:5" x14ac:dyDescent="0.25">
      <c r="A11" t="s">
        <v>143</v>
      </c>
      <c r="B11" t="s">
        <v>144</v>
      </c>
      <c r="C11" t="s">
        <v>145</v>
      </c>
      <c r="D11" s="3">
        <v>0.09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146</v>
      </c>
      <c r="C8" s="11"/>
    </row>
    <row r="9" spans="1:3" x14ac:dyDescent="0.25">
      <c r="A9" s="1" t="s">
        <v>27</v>
      </c>
      <c r="B9" s="10" t="s">
        <v>147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6.4237119593883305</v>
      </c>
    </row>
    <row r="6" spans="1:4" x14ac:dyDescent="0.25">
      <c r="A6" t="s">
        <v>73</v>
      </c>
      <c r="B6" t="s">
        <v>74</v>
      </c>
      <c r="C6" t="s">
        <v>75</v>
      </c>
      <c r="D6" s="3">
        <v>-0.67661773910892375</v>
      </c>
    </row>
    <row r="7" spans="1:4" x14ac:dyDescent="0.25">
      <c r="A7" t="s">
        <v>79</v>
      </c>
      <c r="B7" t="s">
        <v>80</v>
      </c>
      <c r="C7" t="s">
        <v>81</v>
      </c>
      <c r="D7" s="3">
        <v>0.7656346084587613</v>
      </c>
    </row>
    <row r="8" spans="1:4" x14ac:dyDescent="0.25">
      <c r="A8" t="s">
        <v>85</v>
      </c>
      <c r="B8" t="s">
        <v>86</v>
      </c>
      <c r="C8" t="s">
        <v>87</v>
      </c>
      <c r="D8" s="3">
        <v>-0.15927666356690864</v>
      </c>
    </row>
    <row r="9" spans="1:4" x14ac:dyDescent="0.25">
      <c r="A9" t="s">
        <v>91</v>
      </c>
      <c r="B9" t="s">
        <v>92</v>
      </c>
      <c r="C9" t="s">
        <v>93</v>
      </c>
      <c r="D9" s="3">
        <v>-0.37965231421429402</v>
      </c>
    </row>
    <row r="10" spans="1:4" x14ac:dyDescent="0.25">
      <c r="A10" t="s">
        <v>97</v>
      </c>
      <c r="B10" t="s">
        <v>98</v>
      </c>
      <c r="C10" t="s">
        <v>99</v>
      </c>
      <c r="D10" s="3">
        <v>-0.31711706964213077</v>
      </c>
    </row>
    <row r="11" spans="1:4" x14ac:dyDescent="0.25">
      <c r="A11" t="s">
        <v>103</v>
      </c>
      <c r="B11" t="s">
        <v>104</v>
      </c>
      <c r="C11" t="s">
        <v>105</v>
      </c>
      <c r="D11" s="3">
        <v>0.10324369189520573</v>
      </c>
    </row>
    <row r="12" spans="1:4" x14ac:dyDescent="0.25">
      <c r="A12" t="s">
        <v>109</v>
      </c>
      <c r="B12" t="s">
        <v>110</v>
      </c>
      <c r="C12" t="s">
        <v>111</v>
      </c>
      <c r="D12" s="3">
        <v>0.47741989751334946</v>
      </c>
    </row>
    <row r="13" spans="1:4" x14ac:dyDescent="0.25">
      <c r="A13" t="s">
        <v>115</v>
      </c>
      <c r="B13" t="s">
        <v>116</v>
      </c>
      <c r="C13" t="s">
        <v>117</v>
      </c>
      <c r="D13" s="3">
        <v>0.55282773913641825</v>
      </c>
    </row>
    <row r="14" spans="1:4" x14ac:dyDescent="0.25">
      <c r="A14" t="s">
        <v>121</v>
      </c>
      <c r="B14" t="s">
        <v>122</v>
      </c>
      <c r="C14" t="s">
        <v>123</v>
      </c>
      <c r="D14" s="3">
        <v>-0.25308729807008085</v>
      </c>
    </row>
    <row r="15" spans="1:4" x14ac:dyDescent="0.25">
      <c r="A15" t="s">
        <v>126</v>
      </c>
      <c r="B15" t="s">
        <v>127</v>
      </c>
      <c r="C15" t="s">
        <v>127</v>
      </c>
      <c r="D15" s="3">
        <v>-0.16517746812072384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HYPERLINK("http://gridw.home.pl/pub/audyt/Dokumentacja_fotograficzna_kartograficzna/ID_970/Mapa_ID_970.jpg","Mapa_ID_970.jpg")</f>
        <v>Mapa_ID_970.jpg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5"/>
  <sheetViews>
    <sheetView tabSelected="1" workbookViewId="0">
      <selection activeCell="A6" sqref="A6:H15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148</v>
      </c>
      <c r="D6" s="3" t="s">
        <v>149</v>
      </c>
      <c r="E6" s="20">
        <v>45035</v>
      </c>
      <c r="F6">
        <v>19.40446</v>
      </c>
      <c r="G6">
        <v>50.689160000000001</v>
      </c>
      <c r="H6" s="12" t="str">
        <f>HYPERLINK("https://gridw.home.pl/pub/audyt/Dokumentacja_fotograficzna_kartograficzna/ID_970/970_1.jpg","970_1")</f>
        <v>970_1</v>
      </c>
    </row>
    <row r="7" spans="1:8" x14ac:dyDescent="0.25">
      <c r="A7">
        <v>2</v>
      </c>
      <c r="B7" t="s">
        <v>48</v>
      </c>
      <c r="C7" t="s">
        <v>150</v>
      </c>
      <c r="D7" s="3" t="s">
        <v>149</v>
      </c>
      <c r="E7" s="20">
        <v>45035</v>
      </c>
      <c r="F7">
        <v>19.419931999999999</v>
      </c>
      <c r="G7">
        <v>50.694479999999999</v>
      </c>
      <c r="H7" s="12" t="str">
        <f>HYPERLINK("https://gridw.home.pl/pub/audyt/Dokumentacja_fotograficzna_kartograficzna/ID_970/970_2.jpg","970_2")</f>
        <v>970_2</v>
      </c>
    </row>
    <row r="8" spans="1:8" x14ac:dyDescent="0.25">
      <c r="A8">
        <v>3</v>
      </c>
      <c r="B8" t="s">
        <v>48</v>
      </c>
      <c r="C8" t="s">
        <v>151</v>
      </c>
      <c r="D8" s="3" t="s">
        <v>149</v>
      </c>
      <c r="E8" s="20">
        <v>45026</v>
      </c>
      <c r="F8">
        <v>19.401157999999999</v>
      </c>
      <c r="G8">
        <v>50.674805999999997</v>
      </c>
      <c r="H8" s="12" t="str">
        <f>HYPERLINK("https://gridw.home.pl/pub/audyt/Dokumentacja_fotograficzna_kartograficzna/ID_970/970_3.jpg","970_3")</f>
        <v>970_3</v>
      </c>
    </row>
    <row r="9" spans="1:8" x14ac:dyDescent="0.25">
      <c r="A9">
        <v>4</v>
      </c>
      <c r="B9" t="s">
        <v>48</v>
      </c>
      <c r="C9" t="s">
        <v>152</v>
      </c>
      <c r="D9" s="3" t="s">
        <v>149</v>
      </c>
      <c r="E9" s="20">
        <v>45026</v>
      </c>
      <c r="F9">
        <v>19.399588000000001</v>
      </c>
      <c r="G9">
        <v>50.673487999999999</v>
      </c>
      <c r="H9" s="12" t="str">
        <f>HYPERLINK("https://gridw.home.pl/pub/audyt/Dokumentacja_fotograficzna_kartograficzna/ID_970/970_4.jpg","970_4")</f>
        <v>970_4</v>
      </c>
    </row>
    <row r="10" spans="1:8" x14ac:dyDescent="0.25">
      <c r="A10">
        <v>5</v>
      </c>
      <c r="B10" t="s">
        <v>48</v>
      </c>
      <c r="C10" t="s">
        <v>153</v>
      </c>
      <c r="D10" s="3" t="s">
        <v>149</v>
      </c>
      <c r="E10" s="20">
        <v>44793</v>
      </c>
      <c r="F10">
        <v>19.41235</v>
      </c>
      <c r="G10">
        <v>50.688000000000002</v>
      </c>
      <c r="H10" s="12" t="str">
        <f>HYPERLINK("https://gridw.home.pl/pub/audyt/Dokumentacja_fotograficzna_kartograficzna/ID_970/970_5.jpg","970_5")</f>
        <v>970_5</v>
      </c>
    </row>
    <row r="11" spans="1:8" x14ac:dyDescent="0.25">
      <c r="A11">
        <v>6</v>
      </c>
      <c r="B11" t="s">
        <v>48</v>
      </c>
      <c r="C11" t="s">
        <v>154</v>
      </c>
      <c r="D11" s="3" t="s">
        <v>155</v>
      </c>
      <c r="E11" s="20">
        <v>44498</v>
      </c>
      <c r="F11">
        <v>19.446379</v>
      </c>
      <c r="G11">
        <v>50.708756999999999</v>
      </c>
      <c r="H11" s="12" t="str">
        <f>HYPERLINK("https://gridw.home.pl/pub/audyt/Dokumentacja_fotograficzna_kartograficzna/ID_970/970_8.jpg","970_8")</f>
        <v>970_8</v>
      </c>
    </row>
    <row r="12" spans="1:8" x14ac:dyDescent="0.25">
      <c r="A12">
        <v>7</v>
      </c>
      <c r="B12" t="s">
        <v>48</v>
      </c>
      <c r="C12" t="s">
        <v>156</v>
      </c>
      <c r="D12" s="3" t="s">
        <v>149</v>
      </c>
      <c r="E12" s="20">
        <v>44230</v>
      </c>
      <c r="F12">
        <v>19.40446</v>
      </c>
      <c r="G12">
        <v>50.689160000000001</v>
      </c>
      <c r="H12" s="12" t="str">
        <f>HYPERLINK("https://gridw.home.pl/pub/audyt/Dokumentacja_fotograficzna_kartograficzna/ID_970/970_9.jpg","970_9")</f>
        <v>970_9</v>
      </c>
    </row>
    <row r="13" spans="1:8" x14ac:dyDescent="0.25">
      <c r="A13">
        <v>8</v>
      </c>
      <c r="B13" t="s">
        <v>48</v>
      </c>
      <c r="C13" t="s">
        <v>157</v>
      </c>
      <c r="D13" s="3" t="s">
        <v>149</v>
      </c>
      <c r="E13" s="20">
        <v>45036</v>
      </c>
      <c r="F13">
        <v>19.358170000000001</v>
      </c>
      <c r="G13">
        <v>50.673319999999997</v>
      </c>
      <c r="H13" s="12" t="str">
        <f>HYPERLINK("https://gridw.home.pl/pub/audyt/Dokumentacja_fotograficzna_kartograficzna/ID_970/970_6.jpg","970_6")</f>
        <v>970_6</v>
      </c>
    </row>
    <row r="14" spans="1:8" x14ac:dyDescent="0.25">
      <c r="A14">
        <v>9</v>
      </c>
      <c r="B14" t="s">
        <v>48</v>
      </c>
      <c r="C14" t="s">
        <v>158</v>
      </c>
      <c r="D14" s="3" t="s">
        <v>155</v>
      </c>
      <c r="E14" s="20">
        <v>44387</v>
      </c>
      <c r="F14">
        <v>19.437090999999999</v>
      </c>
      <c r="G14">
        <v>50.66666</v>
      </c>
      <c r="H14" s="12" t="str">
        <f>HYPERLINK("https://gridw.home.pl/pub/audyt/Dokumentacja_fotograficzna_kartograficzna/ID_970/970_7.jpg","970_7")</f>
        <v>970_7</v>
      </c>
    </row>
    <row r="15" spans="1:8" x14ac:dyDescent="0.25">
      <c r="A15">
        <v>10</v>
      </c>
      <c r="B15" t="s">
        <v>48</v>
      </c>
      <c r="C15" t="s">
        <v>159</v>
      </c>
      <c r="D15" s="3" t="s">
        <v>155</v>
      </c>
      <c r="E15" s="20">
        <v>44387</v>
      </c>
      <c r="F15">
        <v>19.444210000000002</v>
      </c>
      <c r="G15">
        <v>50.672097999999998</v>
      </c>
      <c r="H15" s="12" t="str">
        <f>HYPERLINK("https://gridw.home.pl/pub/audyt/Dokumentacja_fotograficzna_kartograficzna/ID_970/970_10.jpg","970_10")</f>
        <v>970_10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98D1485-FE2A-4464-9F84-C7480F6ED64E}"/>
</file>

<file path=customXml/itemProps2.xml><?xml version="1.0" encoding="utf-8"?>
<ds:datastoreItem xmlns:ds="http://schemas.openxmlformats.org/officeDocument/2006/customXml" ds:itemID="{13556AEC-5EB2-42CA-8C2D-E61C7B6F3199}"/>
</file>

<file path=customXml/itemProps3.xml><?xml version="1.0" encoding="utf-8"?>
<ds:datastoreItem xmlns:ds="http://schemas.openxmlformats.org/officeDocument/2006/customXml" ds:itemID="{3FE97FFA-27DE-4671-B89E-DC94A0604D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