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6706F512-310B-4325-B467-286004F95E71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C6" i="12"/>
</calcChain>
</file>

<file path=xl/sharedStrings.xml><?xml version="1.0" encoding="utf-8"?>
<sst xmlns="http://schemas.openxmlformats.org/spreadsheetml/2006/main" count="177" uniqueCount="144">
  <si>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</si>
  <si>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</si>
  <si>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</si>
  <si>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</si>
  <si>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</si>
  <si>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</si>
  <si>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</si>
  <si>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</si>
  <si>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</si>
  <si>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</si>
  <si>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</si>
  <si>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</si>
  <si>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</si>
  <si>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</si>
  <si>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</si>
  <si>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</si>
  <si>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</si>
  <si>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</si>
  <si>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</si>
  <si>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</si>
  <si>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</si>
  <si>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</si>
  <si>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</si>
  <si>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</si>
  <si>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</si>
  <si>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</si>
  <si>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</si>
  <si>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</si>
  <si>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</si>
  <si>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</si>
  <si>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</si>
  <si>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</si>
  <si>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</si>
  <si>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</si>
  <si>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</si>
  <si>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</si>
  <si>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</si>
  <si>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</si>
  <si>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</si>
  <si>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</si>
  <si>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</si>
  <si>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</si>
  <si>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</si>
  <si>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</si>
  <si>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</si>
  <si>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</si>
  <si>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</si>
  <si>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</si>
  <si>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24-341.22-035</t>
  </si>
  <si>
    <t>6g</t>
  </si>
  <si>
    <t>G</t>
  </si>
  <si>
    <t>341.22</t>
  </si>
  <si>
    <t>Obniżenie Liswarty</t>
  </si>
  <si>
    <t>Nizin</t>
  </si>
  <si>
    <t>peryglacjalne: równinne i faliste</t>
  </si>
  <si>
    <t>C.3.1.c</t>
  </si>
  <si>
    <t>Lubliniecko-Zawierciański</t>
  </si>
  <si>
    <t>16</t>
  </si>
  <si>
    <t>Grąd subkontynentalny, odmiana małopolska, forma wyżynna, seria uboga</t>
  </si>
  <si>
    <t>I.E.3</t>
  </si>
  <si>
    <t>Leśny region między Olesnem a Lublincem</t>
  </si>
  <si>
    <t>Gmina Boronów, Powiat lubliniecki</t>
  </si>
  <si>
    <t>05.06.2023</t>
  </si>
  <si>
    <t>K. Badora, R. Wróbel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</si>
  <si>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</si>
  <si>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</si>
  <si>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</si>
  <si>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</si>
  <si>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</si>
  <si>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</si>
  <si>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</si>
  <si>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</si>
  <si>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</si>
  <si>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</si>
  <si>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</si>
  <si>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</si>
  <si>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</si>
  <si>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A6</t>
  </si>
  <si>
    <t>A6a</t>
  </si>
  <si>
    <t>3</t>
  </si>
  <si>
    <t>A6</t>
  </si>
  <si>
    <t>A6a</t>
  </si>
  <si>
    <t>4</t>
  </si>
  <si>
    <t>A7</t>
  </si>
  <si>
    <t>A7d</t>
  </si>
  <si>
    <t>4</t>
  </si>
  <si>
    <t>A7</t>
  </si>
  <si>
    <t>A7d</t>
  </si>
  <si>
    <t>5</t>
  </si>
  <si>
    <t>A7</t>
  </si>
  <si>
    <t>A7e</t>
  </si>
  <si>
    <t>5</t>
  </si>
  <si>
    <t>A7</t>
  </si>
  <si>
    <t>A7e</t>
  </si>
  <si>
    <t>6</t>
  </si>
  <si>
    <t>A8</t>
  </si>
  <si>
    <t>A8a</t>
  </si>
  <si>
    <t>6</t>
  </si>
  <si>
    <t>A8</t>
  </si>
  <si>
    <t>A8a</t>
  </si>
  <si>
    <t>7</t>
  </si>
  <si>
    <t>A8</t>
  </si>
  <si>
    <t>A8b</t>
  </si>
  <si>
    <t>7</t>
  </si>
  <si>
    <t>A8</t>
  </si>
  <si>
    <t>A8b</t>
  </si>
  <si>
    <t>8</t>
  </si>
  <si>
    <t>A8</t>
  </si>
  <si>
    <t>A8c</t>
  </si>
  <si>
    <t>8</t>
  </si>
  <si>
    <t>A8</t>
  </si>
  <si>
    <t>A8c</t>
  </si>
  <si>
    <t>9</t>
  </si>
  <si>
    <t>A8</t>
  </si>
  <si>
    <t>A8e</t>
  </si>
  <si>
    <t>9</t>
  </si>
  <si>
    <t>A8</t>
  </si>
  <si>
    <t>A8e</t>
  </si>
  <si>
    <t>10</t>
  </si>
  <si>
    <t>A8</t>
  </si>
  <si>
    <t>A8f</t>
  </si>
  <si>
    <t>10</t>
  </si>
  <si>
    <t>A8</t>
  </si>
  <si>
    <t>A8f</t>
  </si>
  <si>
    <t>11</t>
  </si>
  <si>
    <t>A8</t>
  </si>
  <si>
    <t>A8h</t>
  </si>
  <si>
    <t>11</t>
  </si>
  <si>
    <t>A8</t>
  </si>
  <si>
    <t>A8h</t>
  </si>
  <si>
    <t>12</t>
  </si>
  <si>
    <t>A10</t>
  </si>
  <si>
    <t>12</t>
  </si>
  <si>
    <t>A10</t>
  </si>
  <si>
    <t>1</t>
  </si>
  <si>
    <t>B11</t>
  </si>
  <si>
    <t>B11c</t>
  </si>
  <si>
    <t>funkcja osadnicza, funkcja ekologiczna</t>
  </si>
  <si>
    <t>JK Boronów, trasa 905,  Zespół Szkół Podstawowych w Boronowie</t>
  </si>
  <si>
    <t>Jerzy Nita</t>
  </si>
  <si>
    <t>JK Boronów, ul. Dworcowa</t>
  </si>
  <si>
    <t>JK Boronów, trasa 907,  most nad rzeką Liswartą</t>
  </si>
  <si>
    <t>JK Boronów, trasa 905,  Parafia Najświętszej Maryi Panny Królowej Różańca Świętego</t>
  </si>
  <si>
    <t>JK Boronów, typowa ulica w Boronowie, ul. Dolna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</si>
</sst>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61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13</v>
      </c>
    </row>
    <row r="7" spans="1:5" x14ac:dyDescent="0.25">
      <c r="A7" t="s">
        <v>70</v>
      </c>
      <c r="B7" t="s">
        <v>71</v>
      </c>
      <c r="C7" t="s">
        <v>72</v>
      </c>
      <c r="D7" s="3">
        <v>1.1399999999999999</v>
      </c>
    </row>
    <row r="8" spans="1:5" x14ac:dyDescent="0.25">
      <c r="A8" t="s">
        <v>76</v>
      </c>
      <c r="B8" t="s">
        <v>77</v>
      </c>
      <c r="C8" t="s">
        <v>78</v>
      </c>
      <c r="D8" s="3">
        <v>0.61</v>
      </c>
    </row>
    <row r="9" spans="1:5" x14ac:dyDescent="0.25">
      <c r="A9" t="s">
        <v>82</v>
      </c>
      <c r="B9" t="s">
        <v>83</v>
      </c>
      <c r="C9" t="s">
        <v>84</v>
      </c>
      <c r="D9" s="3">
        <v>2.3719999999999999</v>
      </c>
    </row>
    <row r="10" spans="1:5" x14ac:dyDescent="0.25">
      <c r="A10" t="s">
        <v>88</v>
      </c>
      <c r="B10" t="s">
        <v>89</v>
      </c>
      <c r="C10" t="s">
        <v>90</v>
      </c>
      <c r="D10" s="3">
        <v>3.891</v>
      </c>
    </row>
    <row r="11" spans="1:5" x14ac:dyDescent="0.25">
      <c r="A11" t="s">
        <v>94</v>
      </c>
      <c r="B11" t="s">
        <v>95</v>
      </c>
      <c r="C11" t="s">
        <v>96</v>
      </c>
      <c r="D11" s="3">
        <v>9.43</v>
      </c>
    </row>
    <row r="12" spans="1:5" x14ac:dyDescent="0.25">
      <c r="A12" t="s">
        <v>100</v>
      </c>
      <c r="B12" t="s">
        <v>101</v>
      </c>
      <c r="C12" t="s">
        <v>102</v>
      </c>
      <c r="D12" s="3">
        <v>37.075000000000003</v>
      </c>
    </row>
    <row r="13" spans="1:5" x14ac:dyDescent="0.25">
      <c r="A13" t="s">
        <v>106</v>
      </c>
      <c r="B13" t="s">
        <v>107</v>
      </c>
      <c r="C13" t="s">
        <v>108</v>
      </c>
      <c r="D13" s="3">
        <v>36.146999999999998</v>
      </c>
    </row>
    <row r="14" spans="1:5" x14ac:dyDescent="0.25">
      <c r="A14" t="s">
        <v>112</v>
      </c>
      <c r="B14" t="s">
        <v>113</v>
      </c>
      <c r="C14" t="s">
        <v>114</v>
      </c>
      <c r="D14" s="3">
        <v>0.8</v>
      </c>
    </row>
    <row r="15" spans="1:5" x14ac:dyDescent="0.25">
      <c r="A15" t="s">
        <v>118</v>
      </c>
      <c r="B15" t="s">
        <v>119</v>
      </c>
      <c r="C15" t="s">
        <v>120</v>
      </c>
      <c r="D15" s="3">
        <v>12.49</v>
      </c>
    </row>
    <row r="16" spans="1:5" x14ac:dyDescent="0.25">
      <c r="A16" t="s">
        <v>124</v>
      </c>
      <c r="B16" t="s">
        <v>125</v>
      </c>
      <c r="C16" t="s">
        <v>126</v>
      </c>
      <c r="D16" s="3">
        <v>2.8889999999999998</v>
      </c>
    </row>
    <row r="17" spans="1:4" x14ac:dyDescent="0.25">
      <c r="A17" t="s">
        <v>130</v>
      </c>
      <c r="B17" t="s">
        <v>131</v>
      </c>
      <c r="C17" t="s">
        <v>131</v>
      </c>
      <c r="D17" s="3">
        <v>2.036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134</v>
      </c>
      <c r="B6" t="s">
        <v>135</v>
      </c>
      <c r="C6" t="s">
        <v>136</v>
      </c>
      <c r="D6" s="3">
        <v>0.08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2.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137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6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2.0218271368519858</v>
      </c>
    </row>
    <row r="6" spans="1:4" x14ac:dyDescent="0.25">
      <c r="A6" t="s">
        <v>73</v>
      </c>
      <c r="B6" t="s">
        <v>74</v>
      </c>
      <c r="C6" t="s">
        <v>75</v>
      </c>
      <c r="D6" s="3">
        <v>1.9315431323883466E-3</v>
      </c>
    </row>
    <row r="7" spans="1:4" x14ac:dyDescent="0.25">
      <c r="A7" t="s">
        <v>79</v>
      </c>
      <c r="B7" t="s">
        <v>80</v>
      </c>
      <c r="C7" t="s">
        <v>81</v>
      </c>
      <c r="D7" s="3">
        <v>-0.25321905517298815</v>
      </c>
    </row>
    <row r="8" spans="1:4" x14ac:dyDescent="0.25">
      <c r="A8" t="s">
        <v>85</v>
      </c>
      <c r="B8" t="s">
        <v>86</v>
      </c>
      <c r="C8" t="s">
        <v>87</v>
      </c>
      <c r="D8" s="3">
        <v>-1.7613178417539213</v>
      </c>
    </row>
    <row r="9" spans="1:4" x14ac:dyDescent="0.25">
      <c r="A9" t="s">
        <v>91</v>
      </c>
      <c r="B9" t="s">
        <v>92</v>
      </c>
      <c r="C9" t="s">
        <v>93</v>
      </c>
      <c r="D9" s="3">
        <v>-1.6233159968412247</v>
      </c>
    </row>
    <row r="10" spans="1:4" x14ac:dyDescent="0.25">
      <c r="A10" t="s">
        <v>97</v>
      </c>
      <c r="B10" t="s">
        <v>98</v>
      </c>
      <c r="C10" t="s">
        <v>99</v>
      </c>
      <c r="D10" s="3">
        <v>0.47742264680866087</v>
      </c>
    </row>
    <row r="11" spans="1:4" x14ac:dyDescent="0.25">
      <c r="A11" t="s">
        <v>103</v>
      </c>
      <c r="B11" t="s">
        <v>104</v>
      </c>
      <c r="C11" t="s">
        <v>105</v>
      </c>
      <c r="D11" s="3">
        <v>1.9589477628847645</v>
      </c>
    </row>
    <row r="12" spans="1:4" x14ac:dyDescent="0.25">
      <c r="A12" t="s">
        <v>109</v>
      </c>
      <c r="B12" t="s">
        <v>110</v>
      </c>
      <c r="C12" t="s">
        <v>111</v>
      </c>
      <c r="D12" s="3">
        <v>0.56968983998841105</v>
      </c>
    </row>
    <row r="13" spans="1:4" x14ac:dyDescent="0.25">
      <c r="A13" t="s">
        <v>115</v>
      </c>
      <c r="B13" t="s">
        <v>116</v>
      </c>
      <c r="C13" t="s">
        <v>117</v>
      </c>
      <c r="D13" s="3">
        <v>0.13089796899004358</v>
      </c>
    </row>
    <row r="14" spans="1:4" x14ac:dyDescent="0.25">
      <c r="A14" t="s">
        <v>121</v>
      </c>
      <c r="B14" t="s">
        <v>122</v>
      </c>
      <c r="C14" t="s">
        <v>123</v>
      </c>
      <c r="D14" s="3">
        <v>-2.1510615694611954</v>
      </c>
    </row>
    <row r="15" spans="1:4" x14ac:dyDescent="0.25">
      <c r="A15" t="s">
        <v>127</v>
      </c>
      <c r="B15" t="s">
        <v>128</v>
      </c>
      <c r="C15" t="s">
        <v>129</v>
      </c>
      <c r="D15" s="3">
        <v>-1.0816341799463804</v>
      </c>
    </row>
    <row r="16" spans="1:4" x14ac:dyDescent="0.25">
      <c r="A16" t="s">
        <v>132</v>
      </c>
      <c r="B16" t="s">
        <v>133</v>
      </c>
      <c r="C16" t="s">
        <v>133</v>
      </c>
      <c r="D16" s="3">
        <v>0.97275053384971621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HYPERLINK("http://gridw.home.pl/pub/audyt/Dokumentacja_fotograficzna_kartograficzna/ID_672/Mapa_ID_672.jpg","Mapa_ID_672.jpg")</f>
        <v>Mapa_ID_672.jpg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0"/>
  <sheetViews>
    <sheetView tabSelected="1" workbookViewId="0">
      <selection activeCell="A6" sqref="A6:H10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138</v>
      </c>
      <c r="D6" s="3" t="s">
        <v>139</v>
      </c>
      <c r="E6" s="20">
        <v>45036</v>
      </c>
      <c r="F6">
        <v>18.907503999999999</v>
      </c>
      <c r="G6">
        <v>50.674070999999998</v>
      </c>
      <c r="H6" s="12" t="str">
        <f>HYPERLINK("https://gridw.home.pl/pub/audyt/Dokumentacja_fotograficzna_kartograficzna/ID_672/672_1.jpg","672_1")</f>
        <v>672_1</v>
      </c>
    </row>
    <row r="7" spans="1:8" x14ac:dyDescent="0.25">
      <c r="A7">
        <v>2</v>
      </c>
      <c r="B7" t="s">
        <v>48</v>
      </c>
      <c r="C7" t="s">
        <v>140</v>
      </c>
      <c r="D7" s="3" t="s">
        <v>139</v>
      </c>
      <c r="E7" s="20">
        <v>45036</v>
      </c>
      <c r="F7">
        <v>18.897338000000001</v>
      </c>
      <c r="G7">
        <v>50.670302</v>
      </c>
      <c r="H7" s="12" t="str">
        <f>HYPERLINK("https://gridw.home.pl/pub/audyt/Dokumentacja_fotograficzna_kartograficzna/ID_672/672_2.jpg","672_2")</f>
        <v>672_2</v>
      </c>
    </row>
    <row r="8" spans="1:8" x14ac:dyDescent="0.25">
      <c r="A8">
        <v>3</v>
      </c>
      <c r="B8" t="s">
        <v>48</v>
      </c>
      <c r="C8" t="s">
        <v>141</v>
      </c>
      <c r="D8" s="3" t="s">
        <v>139</v>
      </c>
      <c r="E8" s="20">
        <v>45036</v>
      </c>
      <c r="F8">
        <v>18.905456999999998</v>
      </c>
      <c r="G8">
        <v>50.673662999999998</v>
      </c>
      <c r="H8" s="12" t="str">
        <f>HYPERLINK("https://gridw.home.pl/pub/audyt/Dokumentacja_fotograficzna_kartograficzna/ID_672/672_3.jpg","672_3")</f>
        <v>672_3</v>
      </c>
    </row>
    <row r="9" spans="1:8" x14ac:dyDescent="0.25">
      <c r="A9">
        <v>4</v>
      </c>
      <c r="B9" t="s">
        <v>48</v>
      </c>
      <c r="C9" t="s">
        <v>142</v>
      </c>
      <c r="D9" s="3" t="s">
        <v>139</v>
      </c>
      <c r="E9" s="20">
        <v>45036</v>
      </c>
      <c r="F9">
        <v>18.910898</v>
      </c>
      <c r="G9">
        <v>50.672224</v>
      </c>
      <c r="H9" s="12" t="str">
        <f>HYPERLINK("https://gridw.home.pl/pub/audyt/Dokumentacja_fotograficzna_kartograficzna/ID_672/672_4.jpg","672_4")</f>
        <v>672_4</v>
      </c>
    </row>
    <row r="10" spans="1:8" x14ac:dyDescent="0.25">
      <c r="A10">
        <v>5</v>
      </c>
      <c r="B10" t="s">
        <v>48</v>
      </c>
      <c r="C10" t="s">
        <v>143</v>
      </c>
      <c r="D10" s="3" t="s">
        <v>139</v>
      </c>
      <c r="E10" s="20">
        <v>45036</v>
      </c>
      <c r="F10">
        <v>18.899671999999999</v>
      </c>
      <c r="G10">
        <v>50.671320000000001</v>
      </c>
      <c r="H10" s="12" t="str">
        <f>HYPERLINK("https://gridw.home.pl/pub/audyt/Dokumentacja_fotograficzna_kartograficzna/ID_672/672_5.jpg","672_5")</f>
        <v>672_5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F60E6C5-AC7A-4231-8953-FAF1A7026A60}"/>
</file>

<file path=customXml/itemProps2.xml><?xml version="1.0" encoding="utf-8"?>
<ds:datastoreItem xmlns:ds="http://schemas.openxmlformats.org/officeDocument/2006/customXml" ds:itemID="{D3114135-BE18-41FC-9189-A9F6953989E4}"/>
</file>

<file path=customXml/itemProps3.xml><?xml version="1.0" encoding="utf-8"?>
<ds:datastoreItem xmlns:ds="http://schemas.openxmlformats.org/officeDocument/2006/customXml" ds:itemID="{D3DEC436-38C5-47FD-AA96-9B645D4FE7E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