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3EAA272-5E83-4BB7-883B-E6F486CC375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C6" i="12"/>
</calcChain>
</file>

<file path=xl/sharedStrings.xml><?xml version="1.0" encoding="utf-8"?>
<sst xmlns="http://schemas.openxmlformats.org/spreadsheetml/2006/main" count="165" uniqueCount="123">
  <si>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</si>
  <si>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</si>
  <si>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</si>
  <si>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</si>
  <si>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</si>
  <si>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</si>
  <si>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</si>
  <si>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</si>
  <si>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</si>
  <si>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</si>
  <si>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</si>
  <si>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</si>
  <si>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</si>
  <si>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</si>
  <si>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</si>
  <si>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</si>
  <si>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</si>
  <si>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</si>
  <si>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</si>
  <si>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</si>
  <si>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</si>
  <si>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</si>
  <si>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</si>
  <si>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</si>
  <si>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</si>
  <si>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</si>
  <si>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</si>
  <si>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</si>
  <si>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</si>
  <si>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</si>
  <si>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</si>
  <si>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</si>
  <si>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</si>
  <si>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</si>
  <si>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</si>
  <si>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</si>
  <si>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</si>
  <si>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</si>
  <si>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</si>
  <si>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</si>
  <si>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</si>
  <si>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</si>
  <si>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</si>
  <si>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</si>
  <si>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</si>
  <si>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</si>
  <si>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</si>
  <si>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</si>
  <si>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24-341.15-076</t>
  </si>
  <si>
    <t>9a</t>
  </si>
  <si>
    <t>B</t>
  </si>
  <si>
    <t>341.15</t>
  </si>
  <si>
    <t>Płaskowyż Rybnicki</t>
  </si>
  <si>
    <t>Nizin</t>
  </si>
  <si>
    <t>peryglacjalne: równinne i faliste</t>
  </si>
  <si>
    <t>C.7.1.b</t>
  </si>
  <si>
    <t>Pszczyński</t>
  </si>
  <si>
    <t>16</t>
  </si>
  <si>
    <t>Grąd subkontynentalny, odmiana małopolska, forma wyżynna, seria uboga</t>
  </si>
  <si>
    <t>I.E.8</t>
  </si>
  <si>
    <t>Konurbacja katowicka, region przemysłowy</t>
  </si>
  <si>
    <t>Gmina Żory, Powiat Żory</t>
  </si>
  <si>
    <t>05.06.2023</t>
  </si>
  <si>
    <t>U. Myga-Piątk, J. Nita, A. Piechota, B. Szypuła, A. Żemła-Siesicka</t>
  </si>
  <si>
    <t>1</t>
  </si>
  <si>
    <t>A7</t>
  </si>
  <si>
    <t>A7d</t>
  </si>
  <si>
    <t>1</t>
  </si>
  <si>
    <t>A7</t>
  </si>
  <si>
    <t>A7d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</si>
  <si>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</si>
  <si>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</si>
  <si>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</si>
  <si>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</si>
  <si>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</si>
  <si>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</si>
  <si>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</si>
  <si>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</si>
  <si>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</si>
  <si>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</si>
  <si>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</si>
  <si>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</si>
  <si>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</si>
  <si>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</si>
  <si>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</si>
  <si>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</si>
  <si>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</si>
  <si>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</si>
  <si>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</si>
  <si>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</si>
  <si>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A8f</t>
  </si>
  <si>
    <t>5</t>
  </si>
  <si>
    <t>A8</t>
  </si>
  <si>
    <t>A8f</t>
  </si>
  <si>
    <t>6</t>
  </si>
  <si>
    <t>A8</t>
  </si>
  <si>
    <t>A8h</t>
  </si>
  <si>
    <t>6</t>
  </si>
  <si>
    <t>A8</t>
  </si>
  <si>
    <t>A8h</t>
  </si>
  <si>
    <t>7</t>
  </si>
  <si>
    <t>A10</t>
  </si>
  <si>
    <t>7</t>
  </si>
  <si>
    <t>A10</t>
  </si>
  <si>
    <t>8</t>
  </si>
  <si>
    <t>B7</t>
  </si>
  <si>
    <t>B7a</t>
  </si>
  <si>
    <t>8</t>
  </si>
  <si>
    <t>B7</t>
  </si>
  <si>
    <t>B7a</t>
  </si>
  <si>
    <t>1</t>
  </si>
  <si>
    <t>B4</t>
  </si>
  <si>
    <t>B4a</t>
  </si>
  <si>
    <t>funkcja osadnicza</t>
  </si>
  <si>
    <t>Żory_Rynek, pierzeja północno-zachodnia z widocznym kościołem św. Apostołów Filipa i Jakuba</t>
  </si>
  <si>
    <t>Ewa Mackiewicz</t>
  </si>
  <si>
    <t>Żory  ul. Murarska, pierzeja wschodnia (widok od południa)</t>
  </si>
  <si>
    <t>Żory  ul. Murarska, pierzeja wschodnia (widok od północy)</t>
  </si>
  <si>
    <t>Żory  Rynek, pierzeja południowo-wschodnia (widok na Urząd Miasta)</t>
  </si>
  <si>
    <t>Żory  kolumna św. Jana Nepomucena przy północno-zachodniej pierzei Rynku</t>
  </si>
  <si>
    <t>Żory  Plan miasta Żory wg. rysunku B. Wernhera z 1766 r., fragment symbolicznej bramy miejskiej w miejscu dawnej Bramy Górnej.</t>
  </si>
  <si>
    <t>Żory  Symboliczna brama miejska w miejscu dawnej Bramy Górnej ufundowana w 2002 r. (skwer u zbiegu ulic Górne Przedmieście, Męczenników Oświęcimskich, S. Moniuszki i Ogrodowej)</t>
  </si>
  <si>
    <t>Żory  ul. Murarska, pierzeja wschodnia (widok od ul. Szerokiej)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</si>
</sst>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8.4459999999999997</v>
      </c>
    </row>
    <row r="7" spans="1:5" x14ac:dyDescent="0.25">
      <c r="A7" t="s">
        <v>70</v>
      </c>
      <c r="B7" t="s">
        <v>71</v>
      </c>
      <c r="C7" t="s">
        <v>72</v>
      </c>
      <c r="D7" s="3">
        <v>4.0570000000000004</v>
      </c>
    </row>
    <row r="8" spans="1:5" x14ac:dyDescent="0.25">
      <c r="A8" t="s">
        <v>76</v>
      </c>
      <c r="B8" t="s">
        <v>77</v>
      </c>
      <c r="C8" t="s">
        <v>78</v>
      </c>
      <c r="D8" s="3">
        <v>5.508</v>
      </c>
    </row>
    <row r="9" spans="1:5" x14ac:dyDescent="0.25">
      <c r="A9" t="s">
        <v>82</v>
      </c>
      <c r="B9" t="s">
        <v>83</v>
      </c>
      <c r="C9" t="s">
        <v>84</v>
      </c>
      <c r="D9" s="3">
        <v>1.569</v>
      </c>
    </row>
    <row r="10" spans="1:5" x14ac:dyDescent="0.25">
      <c r="A10" t="s">
        <v>88</v>
      </c>
      <c r="B10" t="s">
        <v>89</v>
      </c>
      <c r="C10" t="s">
        <v>90</v>
      </c>
      <c r="D10" s="3">
        <v>77.239000000000004</v>
      </c>
    </row>
    <row r="11" spans="1:5" x14ac:dyDescent="0.25">
      <c r="A11" t="s">
        <v>94</v>
      </c>
      <c r="B11" t="s">
        <v>95</v>
      </c>
      <c r="C11" t="s">
        <v>96</v>
      </c>
      <c r="D11" s="3">
        <v>15.683999999999999</v>
      </c>
    </row>
    <row r="12" spans="1:5" x14ac:dyDescent="0.25">
      <c r="A12" t="s">
        <v>100</v>
      </c>
      <c r="B12" t="s">
        <v>101</v>
      </c>
      <c r="C12" t="s">
        <v>101</v>
      </c>
      <c r="D12" s="3">
        <v>1.522</v>
      </c>
    </row>
    <row r="13" spans="1:5" x14ac:dyDescent="0.25">
      <c r="A13" t="s">
        <v>104</v>
      </c>
      <c r="B13" t="s">
        <v>105</v>
      </c>
      <c r="C13" t="s">
        <v>106</v>
      </c>
      <c r="D13" s="3">
        <v>10.39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110</v>
      </c>
      <c r="B6" t="s">
        <v>111</v>
      </c>
      <c r="C6" t="s">
        <v>112</v>
      </c>
      <c r="D6" s="3">
        <v>6.93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-0.37718666709590037</v>
      </c>
    </row>
    <row r="6" spans="1:4" x14ac:dyDescent="0.25">
      <c r="A6" t="s">
        <v>73</v>
      </c>
      <c r="B6" t="s">
        <v>74</v>
      </c>
      <c r="C6" t="s">
        <v>75</v>
      </c>
      <c r="D6" s="3">
        <v>-1.2218657212368691</v>
      </c>
    </row>
    <row r="7" spans="1:4" x14ac:dyDescent="0.25">
      <c r="A7" t="s">
        <v>79</v>
      </c>
      <c r="B7" t="s">
        <v>80</v>
      </c>
      <c r="C7" t="s">
        <v>81</v>
      </c>
      <c r="D7" s="3">
        <v>-3.8144927242407048E-2</v>
      </c>
    </row>
    <row r="8" spans="1:4" x14ac:dyDescent="0.25">
      <c r="A8" t="s">
        <v>85</v>
      </c>
      <c r="B8" t="s">
        <v>86</v>
      </c>
      <c r="C8" t="s">
        <v>87</v>
      </c>
      <c r="D8" s="3">
        <v>-2.112988998171474</v>
      </c>
    </row>
    <row r="9" spans="1:4" x14ac:dyDescent="0.25">
      <c r="A9" t="s">
        <v>91</v>
      </c>
      <c r="B9" t="s">
        <v>92</v>
      </c>
      <c r="C9" t="s">
        <v>93</v>
      </c>
      <c r="D9" s="3">
        <v>1.8628771321233759</v>
      </c>
    </row>
    <row r="10" spans="1:4" x14ac:dyDescent="0.25">
      <c r="A10" t="s">
        <v>97</v>
      </c>
      <c r="B10" t="s">
        <v>98</v>
      </c>
      <c r="C10" t="s">
        <v>99</v>
      </c>
      <c r="D10" s="3">
        <v>1.1730214814167452</v>
      </c>
    </row>
    <row r="11" spans="1:4" x14ac:dyDescent="0.25">
      <c r="A11" t="s">
        <v>102</v>
      </c>
      <c r="B11" t="s">
        <v>103</v>
      </c>
      <c r="C11" t="s">
        <v>103</v>
      </c>
      <c r="D11" s="3">
        <v>-0.40924845252370545</v>
      </c>
    </row>
    <row r="12" spans="1:4" x14ac:dyDescent="0.25">
      <c r="A12" t="s">
        <v>107</v>
      </c>
      <c r="B12" t="s">
        <v>108</v>
      </c>
      <c r="C12" t="s">
        <v>109</v>
      </c>
      <c r="D12" s="3">
        <v>0.94974282589399661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HYPERLINK("http://gridw.home.pl/pub/audyt/Dokumentacja_fotograficzna_kartograficzna/ID_1905/Mapa_ID_1905.jpg","Mapa_ID_1905.jpg")</f>
        <v>Mapa_ID_1905.jpg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4"/>
  <sheetViews>
    <sheetView tabSelected="1" workbookViewId="0">
      <selection activeCell="A6" sqref="A6:H14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114</v>
      </c>
      <c r="D6" s="3" t="s">
        <v>115</v>
      </c>
      <c r="E6" s="20">
        <v>45033</v>
      </c>
      <c r="F6">
        <v>18.694095999999998</v>
      </c>
      <c r="G6">
        <v>50.045119</v>
      </c>
      <c r="H6" s="12" t="str">
        <f>HYPERLINK("https://gridw.home.pl/pub/audyt/Dokumentacja_fotograficzna_kartograficzna/ID_1905/1905_1.jpeg","1905_1")</f>
        <v>1905_1</v>
      </c>
    </row>
    <row r="7" spans="1:8" x14ac:dyDescent="0.25">
      <c r="A7">
        <v>2</v>
      </c>
      <c r="B7" t="s">
        <v>48</v>
      </c>
      <c r="C7" t="s">
        <v>116</v>
      </c>
      <c r="D7" s="3" t="s">
        <v>115</v>
      </c>
      <c r="E7" s="20">
        <v>45033</v>
      </c>
      <c r="F7">
        <v>18.696376999999998</v>
      </c>
      <c r="G7">
        <v>50.044797000000003</v>
      </c>
      <c r="H7" s="12" t="str">
        <f>HYPERLINK("https://gridw.home.pl/pub/audyt/Dokumentacja_fotograficzna_kartograficzna/ID_1905/1905_2.jpeg","1905_2")</f>
        <v>1905_2</v>
      </c>
    </row>
    <row r="8" spans="1:8" x14ac:dyDescent="0.25">
      <c r="A8">
        <v>3</v>
      </c>
      <c r="B8" t="s">
        <v>48</v>
      </c>
      <c r="C8" t="s">
        <v>116</v>
      </c>
      <c r="D8" s="3" t="s">
        <v>115</v>
      </c>
      <c r="E8" s="20">
        <v>45033</v>
      </c>
      <c r="F8">
        <v>18.696376999999998</v>
      </c>
      <c r="G8">
        <v>50.044797000000003</v>
      </c>
      <c r="H8" s="12" t="str">
        <f>HYPERLINK("https://gridw.home.pl/pub/audyt/Dokumentacja_fotograficzna_kartograficzna/ID_1905/1905_3.jpeg","1905_3")</f>
        <v>1905_3</v>
      </c>
    </row>
    <row r="9" spans="1:8" x14ac:dyDescent="0.25">
      <c r="A9">
        <v>4</v>
      </c>
      <c r="B9" t="s">
        <v>48</v>
      </c>
      <c r="C9" t="s">
        <v>117</v>
      </c>
      <c r="D9" s="3" t="s">
        <v>115</v>
      </c>
      <c r="E9" s="20">
        <v>45033</v>
      </c>
      <c r="F9">
        <v>18.697399000000001</v>
      </c>
      <c r="G9">
        <v>50.046554</v>
      </c>
      <c r="H9" s="12" t="str">
        <f>HYPERLINK("https://gridw.home.pl/pub/audyt/Dokumentacja_fotograficzna_kartograficzna/ID_1905/1905_4.jpeg","1905_4")</f>
        <v>1905_4</v>
      </c>
    </row>
    <row r="10" spans="1:8" x14ac:dyDescent="0.25">
      <c r="A10">
        <v>5</v>
      </c>
      <c r="B10" t="s">
        <v>48</v>
      </c>
      <c r="C10" t="s">
        <v>118</v>
      </c>
      <c r="D10" s="3" t="s">
        <v>115</v>
      </c>
      <c r="E10" s="20">
        <v>45033</v>
      </c>
      <c r="F10">
        <v>18.694237999999999</v>
      </c>
      <c r="G10">
        <v>50.04569</v>
      </c>
      <c r="H10" s="12" t="str">
        <f>HYPERLINK("https://gridw.home.pl/pub/audyt/Dokumentacja_fotograficzna_kartograficzna/ID_1905/1905_5.jpeg","1905_5")</f>
        <v>1905_5</v>
      </c>
    </row>
    <row r="11" spans="1:8" x14ac:dyDescent="0.25">
      <c r="A11">
        <v>6</v>
      </c>
      <c r="B11" t="s">
        <v>48</v>
      </c>
      <c r="C11" t="s">
        <v>119</v>
      </c>
      <c r="D11" s="3" t="s">
        <v>115</v>
      </c>
      <c r="E11" s="20">
        <v>45033</v>
      </c>
      <c r="F11">
        <v>18.693881000000001</v>
      </c>
      <c r="G11">
        <v>50.045588000000002</v>
      </c>
      <c r="H11" s="12" t="str">
        <f>HYPERLINK("https://gridw.home.pl/pub/audyt/Dokumentacja_fotograficzna_kartograficzna/ID_1905/1905_6.jpeg","1905_6")</f>
        <v>1905_6</v>
      </c>
    </row>
    <row r="12" spans="1:8" x14ac:dyDescent="0.25">
      <c r="A12">
        <v>7</v>
      </c>
      <c r="B12" t="s">
        <v>48</v>
      </c>
      <c r="C12" t="s">
        <v>120</v>
      </c>
      <c r="D12" s="3" t="s">
        <v>115</v>
      </c>
      <c r="E12" s="20">
        <v>45033</v>
      </c>
      <c r="F12">
        <v>18.69097</v>
      </c>
      <c r="G12">
        <v>50.044406000000002</v>
      </c>
      <c r="H12" s="12" t="str">
        <f>HYPERLINK("https://gridw.home.pl/pub/audyt/Dokumentacja_fotograficzna_kartograficzna/ID_1905/1905_7.jpeg","1905_7")</f>
        <v>1905_7</v>
      </c>
    </row>
    <row r="13" spans="1:8" x14ac:dyDescent="0.25">
      <c r="A13">
        <v>8</v>
      </c>
      <c r="B13" t="s">
        <v>48</v>
      </c>
      <c r="C13" t="s">
        <v>121</v>
      </c>
      <c r="D13" s="3" t="s">
        <v>115</v>
      </c>
      <c r="E13" s="20">
        <v>45033</v>
      </c>
      <c r="F13">
        <v>18.689675000000001</v>
      </c>
      <c r="G13">
        <v>50.043481999999997</v>
      </c>
      <c r="H13" s="12" t="str">
        <f>HYPERLINK("https://gridw.home.pl/pub/audyt/Dokumentacja_fotograficzna_kartograficzna/ID_1905/1905_8.jpeg","1905_8")</f>
        <v>1905_8</v>
      </c>
    </row>
    <row r="14" spans="1:8" x14ac:dyDescent="0.25">
      <c r="A14">
        <v>9</v>
      </c>
      <c r="B14" t="s">
        <v>48</v>
      </c>
      <c r="C14" t="s">
        <v>122</v>
      </c>
      <c r="D14" s="3" t="s">
        <v>115</v>
      </c>
      <c r="E14" s="20">
        <v>45033</v>
      </c>
      <c r="F14">
        <v>18.696771999999999</v>
      </c>
      <c r="G14">
        <v>50.045999999999999</v>
      </c>
      <c r="H14" s="12" t="str">
        <f>HYPERLINK("https://gridw.home.pl/pub/audyt/Dokumentacja_fotograficzna_kartograficzna/ID_1905/1905_9.jpeg","1905_9")</f>
        <v>1905_9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FB4666-304D-4A45-A2CC-080A895EF63A}"/>
</file>

<file path=customXml/itemProps2.xml><?xml version="1.0" encoding="utf-8"?>
<ds:datastoreItem xmlns:ds="http://schemas.openxmlformats.org/officeDocument/2006/customXml" ds:itemID="{E3C612FD-573E-4A4A-8AAC-6A2A0F88AF38}"/>
</file>

<file path=customXml/itemProps3.xml><?xml version="1.0" encoding="utf-8"?>
<ds:datastoreItem xmlns:ds="http://schemas.openxmlformats.org/officeDocument/2006/customXml" ds:itemID="{198D1BD2-C56F-4899-AA33-4BF81F42B0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