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B150E66-67FF-4BB9-AD91-CB3648CFE3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<sst xmlns="http://schemas.openxmlformats.org/spreadsheetml/2006/main" count="160" uniqueCount="120">
  <si>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</si>
  <si>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</si>
  <si>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</si>
  <si>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</si>
  <si>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</si>
  <si>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</si>
  <si>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</si>
  <si>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</si>
  <si>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</si>
  <si>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</si>
  <si>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</si>
  <si>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</si>
  <si>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</si>
  <si>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</si>
  <si>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</si>
  <si>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</si>
  <si>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</si>
  <si>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</si>
  <si>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</si>
  <si>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</si>
  <si>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</si>
  <si>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</si>
  <si>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</si>
  <si>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</si>
  <si>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</si>
  <si>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</si>
  <si>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</si>
  <si>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</si>
  <si>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</si>
  <si>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</si>
  <si>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</si>
  <si>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</si>
  <si>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</si>
  <si>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</si>
  <si>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</si>
  <si>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</si>
  <si>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</si>
  <si>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</si>
  <si>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</si>
  <si>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</si>
  <si>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</si>
  <si>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</si>
  <si>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</si>
  <si>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</si>
  <si>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</si>
  <si>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</si>
  <si>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</si>
  <si>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</si>
  <si>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24-342.13-015</t>
  </si>
  <si>
    <t>9a</t>
  </si>
  <si>
    <t>B</t>
  </si>
  <si>
    <t>342.13</t>
  </si>
  <si>
    <t>Próg Lelowski</t>
  </si>
  <si>
    <t>Wyżyn i niskich gór</t>
  </si>
  <si>
    <t>lessowe-eoliczne: wysoczyzn słabo rozciętych</t>
  </si>
  <si>
    <t>C.2.3.d</t>
  </si>
  <si>
    <t>Lelowski</t>
  </si>
  <si>
    <t>16</t>
  </si>
  <si>
    <t>Grąd subkontynentalny, odmiana małopolska, forma wyżynna, seria uboga</t>
  </si>
  <si>
    <t>II.A.27</t>
  </si>
  <si>
    <t>Ziemia Nidziańska i Pinczowska</t>
  </si>
  <si>
    <t>Gmina Lelów, Powiat częstochowski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</si>
  <si>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</si>
  <si>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</si>
  <si>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</si>
  <si>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</si>
  <si>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</si>
  <si>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</si>
  <si>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</si>
  <si>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</si>
  <si>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</si>
  <si>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</si>
  <si>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</si>
  <si>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</si>
  <si>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</si>
  <si>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</si>
  <si>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</si>
  <si>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</si>
  <si>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</si>
  <si>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</si>
  <si>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</si>
  <si>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</si>
  <si>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</si>
  <si>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</si>
  <si>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A8b</t>
  </si>
  <si>
    <t>4</t>
  </si>
  <si>
    <t>A8</t>
  </si>
  <si>
    <t>A8b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</si>
  <si>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</si>
  <si>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</si>
  <si>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</si>
  <si>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</si>
  <si>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</si>
  <si>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</si>
  <si>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</si>
  <si>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</si>
  <si>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</si>
  <si>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</si>
  <si>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</si>
  <si>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</si>
  <si>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</si>
  <si>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</si>
  <si>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</si>
  <si>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</si>
  <si>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</si>
  <si>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</si>
  <si>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</si>
  <si>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</si>
  <si>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</si>
  <si>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</si>
  <si>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</si>
  <si>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</si>
  <si>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</si>
  <si>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</si>
  <si>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</si>
  <si>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</si>
  <si>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Lelów - układ urbanistyczny miasta średniowiecznego, zabudowa małomiasteczkowa, kult  tradycji żydowskich, obiekt kultu religijnego, synagoga,  koło gospodyń wiejskich, święto Ciulimu -Czulentu</t>
  </si>
  <si>
    <t>funkcja osadnicza</t>
  </si>
  <si>
    <t>JK prezentująca m.  Lelów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</si>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</sst>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12.574999999999999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6.9829999999999997</v>
      </c>
    </row>
    <row r="8" spans="1:5" x14ac:dyDescent="0.25">
      <c r="A8" t="s">
        <v>76</v>
      </c>
      <c r="B8" t="s">
        <v>77</v>
      </c>
      <c r="C8" t="s">
        <v>78</v>
      </c>
      <c r="D8" s="3">
        <v>7.6950000000000003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5.99</v>
      </c>
    </row>
    <row r="10" spans="1:5" x14ac:dyDescent="0.25">
      <c r="A10" t="s">
        <v>88</v>
      </c>
      <c r="B10" t="s">
        <v>89</v>
      </c>
      <c r="C10" t="s">
        <v>90</v>
      </c>
      <c r="D10" s="3">
        <v>20.443999999999999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54.667000000000002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11.204000000000001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1.8260000000000001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3.46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60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1.1152100366871134</v>
      </c>
    </row>
    <row r="6" spans="1:4" x14ac:dyDescent="0.25">
      <c r="A6" t="s">
        <v>73</v>
      </c>
      <c r="B6" t="s">
        <v>74</v>
      </c>
      <c r="C6" t="s">
        <v>75</v>
      </c>
      <c r="D6" s="3">
        <v>-0.23864881438075169</v>
      </c>
    </row>
    <row r="7" spans="1:4" x14ac:dyDescent="0.25">
      <c r="A7" t="s">
        <v>79</v>
      </c>
      <c r="B7" t="s">
        <v>80</v>
      </c>
      <c r="C7" t="s">
        <v>81</v>
      </c>
      <c r="D7" s="3">
        <v>0.49611397271820307</v>
      </c>
    </row>
    <row r="8" spans="1:4" x14ac:dyDescent="0.25">
      <c r="A8" t="s">
        <v>85</v>
      </c>
      <c r="B8" t="s">
        <v>86</v>
      </c>
      <c r="C8" t="s">
        <v>87</v>
      </c>
      <c r="D8" s="3">
        <v>0.32687977595659007</v>
      </c>
    </row>
    <row r="9" spans="1:4" x14ac:dyDescent="0.25">
      <c r="A9" t="s">
        <v>91</v>
      </c>
      <c r="B9" t="s">
        <v>92</v>
      </c>
      <c r="C9" t="s">
        <v>93</v>
      </c>
      <c r="D9" s="3">
        <v>-0.23516735163323954</v>
      </c>
    </row>
    <row r="10" spans="1:4" x14ac:dyDescent="0.25">
      <c r="A10" t="s">
        <v>97</v>
      </c>
      <c r="B10" t="s">
        <v>98</v>
      </c>
      <c r="C10" t="s">
        <v>99</v>
      </c>
      <c r="D10" s="3">
        <v>-4.061724563777256E-2</v>
      </c>
    </row>
    <row r="11" spans="1:4" x14ac:dyDescent="0.25">
      <c r="A11" t="s">
        <v>103</v>
      </c>
      <c r="B11" t="s">
        <v>104</v>
      </c>
      <c r="C11" t="s">
        <v>105</v>
      </c>
      <c r="D11" s="3">
        <v>0.10776999361254462</v>
      </c>
    </row>
    <row r="12" spans="1:4" x14ac:dyDescent="0.25">
      <c r="A12" t="s">
        <v>108</v>
      </c>
      <c r="B12" t="s">
        <v>109</v>
      </c>
      <c r="C12" t="s">
        <v>109</v>
      </c>
      <c r="D12" s="3">
        <v>0.56294001111339376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-0.11031593600625665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HYPERLINK("http://gridw.home.pl/pub/audyt/Dokumentacja_fotograficzna_kartograficzna/ID_1100/Mapa_ID_1100.jpg","Mapa_ID_1100.jpg")</f>
        <v>Mapa_ID_1100.jpg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44877</v>
      </c>
      <c r="F6">
        <v>19.624562000000001</v>
      </c>
      <c r="G6">
        <v>50.683416000000001</v>
      </c>
      <c r="H6" s="12" t="str">
        <f>HYPERLINK("https://gridw.home.pl/pub/audyt/Dokumentacja_fotograficzna_kartograficzna/ID_1100/1100_1.jpg","1100_1")</f>
        <v>1100_1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44877</v>
      </c>
      <c r="F7">
        <v>19.625171000000002</v>
      </c>
      <c r="G7">
        <v>50.683467</v>
      </c>
      <c r="H7" s="12" t="str">
        <f>HYPERLINK("https://gridw.home.pl/pub/audyt/Dokumentacja_fotograficzna_kartograficzna/ID_1100/1100_2.jpg","1100_2")</f>
        <v>1100_2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44877</v>
      </c>
      <c r="F8">
        <v>19.625077999999998</v>
      </c>
      <c r="G8">
        <v>50.683008000000001</v>
      </c>
      <c r="H8" s="12" t="str">
        <f>HYPERLINK("https://gridw.home.pl/pub/audyt/Dokumentacja_fotograficzna_kartograficzna/ID_1100/1100_3.jpg","1100_3")</f>
        <v>1100_3</v>
      </c>
    </row>
    <row r="9" spans="1:8" x14ac:dyDescent="0.25">
      <c r="A9">
        <v>4</v>
      </c>
      <c r="B9" t="s">
        <v>48</v>
      </c>
      <c r="C9" t="s">
        <v>118</v>
      </c>
      <c r="D9" s="3" t="s">
        <v>119</v>
      </c>
      <c r="E9" s="20">
        <v>44877</v>
      </c>
      <c r="F9">
        <v>19.62445</v>
      </c>
      <c r="G9">
        <v>50.683076</v>
      </c>
      <c r="H9" s="12" t="str">
        <f>HYPERLINK("https://gridw.home.pl/pub/audyt/Dokumentacja_fotograficzna_kartograficzna/ID_1100/1100_4.jpg","1100_4")</f>
        <v>1100_4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44877</v>
      </c>
      <c r="F10">
        <v>19.624914</v>
      </c>
      <c r="G10">
        <v>50.683197</v>
      </c>
      <c r="H10" s="12" t="str">
        <f>HYPERLINK("https://gridw.home.pl/pub/audyt/Dokumentacja_fotograficzna_kartograficzna/ID_1100/1100_5.jpg","1100_5")</f>
        <v>1100_5</v>
      </c>
    </row>
    <row r="11" spans="1:8" x14ac:dyDescent="0.25">
      <c r="A11">
        <v>6</v>
      </c>
      <c r="B11" t="s">
        <v>48</v>
      </c>
      <c r="C11" t="s">
        <v>118</v>
      </c>
      <c r="D11" s="3" t="s">
        <v>119</v>
      </c>
      <c r="E11" s="20">
        <v>44877</v>
      </c>
      <c r="F11">
        <v>19.637077000000001</v>
      </c>
      <c r="G11">
        <v>50.682690000000001</v>
      </c>
      <c r="H11" s="12" t="str">
        <f>HYPERLINK("https://gridw.home.pl/pub/audyt/Dokumentacja_fotograficzna_kartograficzna/ID_1100/1100_6.jpg","1100_6")</f>
        <v>1100_6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FAB8E9-3996-4A49-B134-2A65D41D68EE}"/>
</file>

<file path=customXml/itemProps2.xml><?xml version="1.0" encoding="utf-8"?>
<ds:datastoreItem xmlns:ds="http://schemas.openxmlformats.org/officeDocument/2006/customXml" ds:itemID="{C530D84B-24C0-45A8-A1AC-7F57F76F22FF}"/>
</file>

<file path=customXml/itemProps3.xml><?xml version="1.0" encoding="utf-8"?>
<ds:datastoreItem xmlns:ds="http://schemas.openxmlformats.org/officeDocument/2006/customXml" ds:itemID="{0834FE56-729A-42FF-BCB7-9DDC714503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