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12A16C43-5E4B-4332-B7DA-83114EEC5C97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C6" i="12"/>
</calcChain>
</file>

<file path=xl/sharedStrings.xml><?xml version="1.0" encoding="utf-8"?>
<sst xmlns="http://schemas.openxmlformats.org/spreadsheetml/2006/main" count="171" uniqueCount="138">
  <si>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</si>
  <si>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</si>
  <si>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</si>
  <si>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</si>
  <si>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</si>
  <si>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</si>
  <si>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</si>
  <si>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</si>
  <si>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</si>
  <si>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</si>
  <si>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</si>
  <si>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</si>
  <si>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</si>
  <si>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</si>
  <si>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</si>
  <si>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</si>
  <si>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</si>
  <si>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</si>
  <si>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</si>
  <si>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</si>
  <si>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</si>
  <si>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</si>
  <si>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</si>
  <si>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</si>
  <si>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</si>
  <si>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</si>
  <si>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</si>
  <si>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</si>
  <si>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</si>
  <si>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</si>
  <si>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</si>
  <si>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</si>
  <si>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</si>
  <si>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</si>
  <si>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</si>
  <si>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</si>
  <si>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</si>
  <si>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</si>
  <si>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</si>
  <si>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</si>
  <si>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</si>
  <si>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</si>
  <si>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</si>
  <si>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</si>
  <si>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</si>
  <si>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</si>
  <si>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</si>
  <si>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</si>
  <si>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24-512.22-049</t>
  </si>
  <si>
    <t>6a</t>
  </si>
  <si>
    <t>G</t>
  </si>
  <si>
    <t>512.22</t>
  </si>
  <si>
    <t>Dolina Górnej Wisły</t>
  </si>
  <si>
    <t>Dolin i Obniżeń</t>
  </si>
  <si>
    <t>Zalewowych den dolin - akumulacyjne: Równin zalewowych w terenach nizinnych i wyżynnych</t>
  </si>
  <si>
    <t>C.7.1.c; H.1a.1.a</t>
  </si>
  <si>
    <t>Doliny Wisły "Ustroń - ujście Skawy"; Cieszyński</t>
  </si>
  <si>
    <t>3</t>
  </si>
  <si>
    <t>Nadrzeczny łęg jesionowo-wiązowy</t>
  </si>
  <si>
    <t>III.C.1</t>
  </si>
  <si>
    <t>Sląsk Cieszyński, część podgórska, zurbanizowana</t>
  </si>
  <si>
    <t>Gmina Dębowiec, Powiat cieszyński; Gmina Skoczów, Powiat cieszyński; Gmina Strumień, Powiat cieszyński</t>
  </si>
  <si>
    <t>05.06.2023</t>
  </si>
  <si>
    <t>U. Myga-Piątk, J. Nita, A. Piechota, B. Szypuła, A. Żemła-Siesicka</t>
  </si>
  <si>
    <t>1</t>
  </si>
  <si>
    <t>A2</t>
  </si>
  <si>
    <t>A2b</t>
  </si>
  <si>
    <t>1</t>
  </si>
  <si>
    <t>A2</t>
  </si>
  <si>
    <t>A2b</t>
  </si>
  <si>
    <t>2</t>
  </si>
  <si>
    <t>A6</t>
  </si>
  <si>
    <t>A6a</t>
  </si>
  <si>
    <t>2</t>
  </si>
  <si>
    <t>A6</t>
  </si>
  <si>
    <t>A6a</t>
  </si>
  <si>
    <t>3</t>
  </si>
  <si>
    <t>A7</t>
  </si>
  <si>
    <t>A7e</t>
  </si>
  <si>
    <t>3</t>
  </si>
  <si>
    <t>A7</t>
  </si>
  <si>
    <t>A7e</t>
  </si>
  <si>
    <t>4</t>
  </si>
  <si>
    <t>A8</t>
  </si>
  <si>
    <t>A8a</t>
  </si>
  <si>
    <t>4</t>
  </si>
  <si>
    <t>A8</t>
  </si>
  <si>
    <t>A8a</t>
  </si>
  <si>
    <t>5</t>
  </si>
  <si>
    <t>A8</t>
  </si>
  <si>
    <t>A8c</t>
  </si>
  <si>
    <t>5</t>
  </si>
  <si>
    <t>A8</t>
  </si>
  <si>
    <t>A8c</t>
  </si>
  <si>
    <t>6</t>
  </si>
  <si>
    <t>A8</t>
  </si>
  <si>
    <t>A8e</t>
  </si>
  <si>
    <t>6</t>
  </si>
  <si>
    <t>A8</t>
  </si>
  <si>
    <t>A8e</t>
  </si>
  <si>
    <t>7</t>
  </si>
  <si>
    <t>A8</t>
  </si>
  <si>
    <t>A8f</t>
  </si>
  <si>
    <t>7</t>
  </si>
  <si>
    <t>A8</t>
  </si>
  <si>
    <t>A8f</t>
  </si>
  <si>
    <t>8</t>
  </si>
  <si>
    <t>A8</t>
  </si>
  <si>
    <t>A8g</t>
  </si>
  <si>
    <t>8</t>
  </si>
  <si>
    <t>A8</t>
  </si>
  <si>
    <t>A8g</t>
  </si>
  <si>
    <t>9</t>
  </si>
  <si>
    <t>A8</t>
  </si>
  <si>
    <t>A8h</t>
  </si>
  <si>
    <t>9</t>
  </si>
  <si>
    <t>A8</t>
  </si>
  <si>
    <t>A8h</t>
  </si>
  <si>
    <t>10</t>
  </si>
  <si>
    <t>A10</t>
  </si>
  <si>
    <t>10</t>
  </si>
  <si>
    <t>A10</t>
  </si>
  <si>
    <t>11</t>
  </si>
  <si>
    <t>B2</t>
  </si>
  <si>
    <t>B2e</t>
  </si>
  <si>
    <t>11</t>
  </si>
  <si>
    <t>B2</t>
  </si>
  <si>
    <t>B2e</t>
  </si>
  <si>
    <t>1</t>
  </si>
  <si>
    <t>B10</t>
  </si>
  <si>
    <t>B10a</t>
  </si>
  <si>
    <t>funkcja gospodarki wodnej i rybackiej, funkcja ekologiczna</t>
  </si>
  <si>
    <t>Zespół stawów w okolicach Dębowca, widok w kierunku północnym</t>
  </si>
  <si>
    <t>Urszula Myga-Piątek</t>
  </si>
  <si>
    <t>Stawy w okolicach Dębowca, widok w kierunku południowym</t>
  </si>
  <si>
    <t>Jeden z suchych staw, widok z grobli</t>
  </si>
  <si>
    <t>Obsada drzew na wałach stawów</t>
  </si>
  <si>
    <t>Okresowo suchy staw – widok z grobli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</si>
</sst>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87.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9.01</v>
      </c>
    </row>
    <row r="7" spans="1:5" x14ac:dyDescent="0.25">
      <c r="A7" t="s">
        <v>70</v>
      </c>
      <c r="B7" t="s">
        <v>71</v>
      </c>
      <c r="C7" t="s">
        <v>72</v>
      </c>
      <c r="D7" s="3">
        <v>3.2679999999999998</v>
      </c>
    </row>
    <row r="8" spans="1:5" x14ac:dyDescent="0.25">
      <c r="A8" t="s">
        <v>76</v>
      </c>
      <c r="B8" t="s">
        <v>77</v>
      </c>
      <c r="C8" t="s">
        <v>78</v>
      </c>
      <c r="D8" s="3">
        <v>0.72499999999999998</v>
      </c>
    </row>
    <row r="9" spans="1:5" x14ac:dyDescent="0.25">
      <c r="A9" t="s">
        <v>82</v>
      </c>
      <c r="B9" t="s">
        <v>83</v>
      </c>
      <c r="C9" t="s">
        <v>84</v>
      </c>
      <c r="D9" s="3">
        <v>4.266</v>
      </c>
    </row>
    <row r="10" spans="1:5" x14ac:dyDescent="0.25">
      <c r="A10" t="s">
        <v>88</v>
      </c>
      <c r="B10" t="s">
        <v>89</v>
      </c>
      <c r="C10" t="s">
        <v>90</v>
      </c>
      <c r="D10" s="3">
        <v>25.667999999999999</v>
      </c>
    </row>
    <row r="11" spans="1:5" x14ac:dyDescent="0.25">
      <c r="A11" t="s">
        <v>94</v>
      </c>
      <c r="B11" t="s">
        <v>95</v>
      </c>
      <c r="C11" t="s">
        <v>96</v>
      </c>
      <c r="D11" s="3">
        <v>59.064999999999998</v>
      </c>
    </row>
    <row r="12" spans="1:5" x14ac:dyDescent="0.25">
      <c r="A12" t="s">
        <v>100</v>
      </c>
      <c r="B12" t="s">
        <v>101</v>
      </c>
      <c r="C12" t="s">
        <v>102</v>
      </c>
      <c r="D12" s="3">
        <v>0.67100000000000004</v>
      </c>
    </row>
    <row r="13" spans="1:5" x14ac:dyDescent="0.25">
      <c r="A13" t="s">
        <v>106</v>
      </c>
      <c r="B13" t="s">
        <v>107</v>
      </c>
      <c r="C13" t="s">
        <v>108</v>
      </c>
      <c r="D13" s="3">
        <v>1.7070000000000001</v>
      </c>
    </row>
    <row r="14" spans="1:5" x14ac:dyDescent="0.25">
      <c r="A14" t="s">
        <v>112</v>
      </c>
      <c r="B14" t="s">
        <v>113</v>
      </c>
      <c r="C14" t="s">
        <v>114</v>
      </c>
      <c r="D14" s="3">
        <v>2.2250000000000001</v>
      </c>
    </row>
    <row r="15" spans="1:5" x14ac:dyDescent="0.25">
      <c r="A15" t="s">
        <v>118</v>
      </c>
      <c r="B15" t="s">
        <v>119</v>
      </c>
      <c r="C15" t="s">
        <v>119</v>
      </c>
      <c r="D15" s="3">
        <v>1.839</v>
      </c>
    </row>
    <row r="16" spans="1:5" x14ac:dyDescent="0.25">
      <c r="A16" t="s">
        <v>122</v>
      </c>
      <c r="B16" t="s">
        <v>123</v>
      </c>
      <c r="C16" t="s">
        <v>124</v>
      </c>
      <c r="D16" s="3">
        <v>9.9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128</v>
      </c>
      <c r="B6" t="s">
        <v>129</v>
      </c>
      <c r="C6" t="s">
        <v>130</v>
      </c>
      <c r="D6" s="3">
        <v>0.13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8.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131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-0.22389768408328581</v>
      </c>
    </row>
    <row r="6" spans="1:4" x14ac:dyDescent="0.25">
      <c r="A6" t="s">
        <v>73</v>
      </c>
      <c r="B6" t="s">
        <v>74</v>
      </c>
      <c r="C6" t="s">
        <v>75</v>
      </c>
      <c r="D6" s="3">
        <v>1.4965539717950012</v>
      </c>
    </row>
    <row r="7" spans="1:4" x14ac:dyDescent="0.25">
      <c r="A7" t="s">
        <v>79</v>
      </c>
      <c r="B7" t="s">
        <v>80</v>
      </c>
      <c r="C7" t="s">
        <v>81</v>
      </c>
      <c r="D7" s="3">
        <v>-0.24155582665734504</v>
      </c>
    </row>
    <row r="8" spans="1:4" x14ac:dyDescent="0.25">
      <c r="A8" t="s">
        <v>85</v>
      </c>
      <c r="B8" t="s">
        <v>86</v>
      </c>
      <c r="C8" t="s">
        <v>87</v>
      </c>
      <c r="D8" s="3">
        <v>-0.44363356054037956</v>
      </c>
    </row>
    <row r="9" spans="1:4" x14ac:dyDescent="0.25">
      <c r="A9" t="s">
        <v>91</v>
      </c>
      <c r="B9" t="s">
        <v>92</v>
      </c>
      <c r="C9" t="s">
        <v>93</v>
      </c>
      <c r="D9" s="3">
        <v>0.87707640033813272</v>
      </c>
    </row>
    <row r="10" spans="1:4" x14ac:dyDescent="0.25">
      <c r="A10" t="s">
        <v>97</v>
      </c>
      <c r="B10" t="s">
        <v>98</v>
      </c>
      <c r="C10" t="s">
        <v>99</v>
      </c>
      <c r="D10" s="3">
        <v>-0.15549742188861931</v>
      </c>
    </row>
    <row r="11" spans="1:4" x14ac:dyDescent="0.25">
      <c r="A11" t="s">
        <v>103</v>
      </c>
      <c r="B11" t="s">
        <v>104</v>
      </c>
      <c r="C11" t="s">
        <v>105</v>
      </c>
      <c r="D11" s="3">
        <v>-9.9089261370423606E-2</v>
      </c>
    </row>
    <row r="12" spans="1:4" x14ac:dyDescent="0.25">
      <c r="A12" t="s">
        <v>109</v>
      </c>
      <c r="B12" t="s">
        <v>110</v>
      </c>
      <c r="C12" t="s">
        <v>111</v>
      </c>
      <c r="D12" s="3">
        <v>-0.40536132326464469</v>
      </c>
    </row>
    <row r="13" spans="1:4" x14ac:dyDescent="0.25">
      <c r="A13" t="s">
        <v>115</v>
      </c>
      <c r="B13" t="s">
        <v>116</v>
      </c>
      <c r="C13" t="s">
        <v>117</v>
      </c>
      <c r="D13" s="3">
        <v>-0.40922417569419578</v>
      </c>
    </row>
    <row r="14" spans="1:4" x14ac:dyDescent="0.25">
      <c r="A14" t="s">
        <v>120</v>
      </c>
      <c r="B14" t="s">
        <v>121</v>
      </c>
      <c r="C14" t="s">
        <v>121</v>
      </c>
      <c r="D14" s="3">
        <v>0.71521721987983644</v>
      </c>
    </row>
    <row r="15" spans="1:4" x14ac:dyDescent="0.25">
      <c r="A15" t="s">
        <v>125</v>
      </c>
      <c r="B15" t="s">
        <v>126</v>
      </c>
      <c r="C15" t="s">
        <v>127</v>
      </c>
      <c r="D15" s="3">
        <v>2.4942080257945868E-2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HYPERLINK("http://gridw.home.pl/pub/audyt/Dokumentacja_fotograficzna_kartograficzna/ID_1335/Mapa_ID_1335.jpg","Mapa_ID_1335.jpg")</f>
        <v>Mapa_ID_1335.jpg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0"/>
  <sheetViews>
    <sheetView tabSelected="1" workbookViewId="0">
      <selection activeCell="A6" sqref="A6:H10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132</v>
      </c>
      <c r="D6" s="3" t="s">
        <v>133</v>
      </c>
      <c r="E6" s="20">
        <v>45036</v>
      </c>
      <c r="F6">
        <v>18.728677999999999</v>
      </c>
      <c r="G6">
        <v>49.812291000000002</v>
      </c>
      <c r="H6" s="12" t="str">
        <f>HYPERLINK("https://gridw.home.pl/pub/audyt/Dokumentacja_fotograficzna_kartograficzna/ID_1335/1335_1.jpg","1335_1")</f>
        <v>1335_1</v>
      </c>
    </row>
    <row r="7" spans="1:8" x14ac:dyDescent="0.25">
      <c r="A7">
        <v>2</v>
      </c>
      <c r="B7" t="s">
        <v>48</v>
      </c>
      <c r="C7" t="s">
        <v>134</v>
      </c>
      <c r="D7" s="3" t="s">
        <v>133</v>
      </c>
      <c r="E7" s="20">
        <v>45036</v>
      </c>
      <c r="F7">
        <v>18.727781</v>
      </c>
      <c r="G7">
        <v>49.812620000000003</v>
      </c>
      <c r="H7" s="12" t="str">
        <f>HYPERLINK("https://gridw.home.pl/pub/audyt/Dokumentacja_fotograficzna_kartograficzna/ID_1335/1335_2.jpg","1335_2")</f>
        <v>1335_2</v>
      </c>
    </row>
    <row r="8" spans="1:8" x14ac:dyDescent="0.25">
      <c r="A8">
        <v>3</v>
      </c>
      <c r="B8" t="s">
        <v>48</v>
      </c>
      <c r="C8" t="s">
        <v>135</v>
      </c>
      <c r="D8" s="3" t="s">
        <v>133</v>
      </c>
      <c r="E8" s="20">
        <v>45036</v>
      </c>
      <c r="F8">
        <v>18.720122</v>
      </c>
      <c r="G8">
        <v>49.808100000000003</v>
      </c>
      <c r="H8" s="12" t="str">
        <f>HYPERLINK("https://gridw.home.pl/pub/audyt/Dokumentacja_fotograficzna_kartograficzna/ID_1335/1335_3.jpg","1335_3")</f>
        <v>1335_3</v>
      </c>
    </row>
    <row r="9" spans="1:8" x14ac:dyDescent="0.25">
      <c r="A9">
        <v>4</v>
      </c>
      <c r="B9" t="s">
        <v>48</v>
      </c>
      <c r="C9" t="s">
        <v>136</v>
      </c>
      <c r="D9" s="3" t="s">
        <v>133</v>
      </c>
      <c r="E9" s="20">
        <v>45036</v>
      </c>
      <c r="F9">
        <v>18.718230999999999</v>
      </c>
      <c r="G9">
        <v>49.807519999999997</v>
      </c>
      <c r="H9" s="12" t="str">
        <f>HYPERLINK("https://gridw.home.pl/pub/audyt/Dokumentacja_fotograficzna_kartograficzna/ID_1335/1335_4.jpg","1335_4")</f>
        <v>1335_4</v>
      </c>
    </row>
    <row r="10" spans="1:8" x14ac:dyDescent="0.25">
      <c r="A10">
        <v>5</v>
      </c>
      <c r="B10" t="s">
        <v>48</v>
      </c>
      <c r="C10" t="s">
        <v>137</v>
      </c>
      <c r="D10" s="3" t="s">
        <v>133</v>
      </c>
      <c r="E10" s="20">
        <v>45036</v>
      </c>
      <c r="F10">
        <v>18.726392000000001</v>
      </c>
      <c r="G10">
        <v>49.814151000000003</v>
      </c>
      <c r="H10" s="12" t="str">
        <f>HYPERLINK("https://gridw.home.pl/pub/audyt/Dokumentacja_fotograficzna_kartograficzna/ID_1335/1335_5.jpg","1335_5")</f>
        <v>1335_5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A46CFC8-101B-4FC5-B603-F9BE2C0036F5}"/>
</file>

<file path=customXml/itemProps2.xml><?xml version="1.0" encoding="utf-8"?>
<ds:datastoreItem xmlns:ds="http://schemas.openxmlformats.org/officeDocument/2006/customXml" ds:itemID="{F9E09154-D947-4084-8530-45AA57CD4A1C}"/>
</file>

<file path=customXml/itemProps3.xml><?xml version="1.0" encoding="utf-8"?>
<ds:datastoreItem xmlns:ds="http://schemas.openxmlformats.org/officeDocument/2006/customXml" ds:itemID="{4423AA05-5AC9-4879-9C79-2DF6297EF92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