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5D3B362-EE3F-498F-9042-C27D8A2E2C4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H15" i="11"/>
  <c r="H16" i="11"/>
  <c r="H17" i="11"/>
  <c r="C6" i="12"/>
</calcChain>
</file>

<file path=xl/sharedStrings.xml><?xml version="1.0" encoding="utf-8"?>
<sst xmlns="http://schemas.openxmlformats.org/spreadsheetml/2006/main" count="137" uniqueCount="75">
  <si>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</si>
  <si>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</si>
  <si>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</si>
  <si>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</si>
  <si>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</si>
  <si>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</si>
  <si>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</si>
  <si>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</si>
  <si>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</si>
  <si>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</si>
  <si>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</si>
  <si>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</si>
  <si>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</si>
  <si>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</si>
  <si>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</si>
  <si>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</si>
  <si>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</si>
  <si>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</si>
  <si>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</si>
  <si>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</si>
  <si>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</si>
  <si>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</si>
  <si>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</si>
  <si>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</si>
  <si>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</si>
  <si>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</si>
  <si>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</si>
  <si>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</si>
  <si>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</si>
  <si>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</si>
  <si>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</si>
  <si>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</si>
  <si>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</si>
  <si>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</si>
  <si>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</si>
  <si>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</si>
  <si>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</si>
  <si>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</si>
  <si>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</si>
  <si>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</si>
  <si>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</si>
  <si>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</si>
  <si>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</si>
  <si>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</si>
  <si>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</si>
  <si>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</si>
  <si>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</si>
  <si>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</si>
  <si>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24-341.13-140</t>
  </si>
  <si>
    <t>10b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</si>
  <si>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</si>
  <si>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</si>
  <si>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</si>
  <si>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</si>
  <si>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</si>
  <si>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</si>
  <si>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</si>
  <si>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5; 16</t>
  </si>
  <si>
    <t>Niżowy łęg jesionowo-olszowy; Grąd subkontynentalny, odmiana małopolska, forma wyżynna, seria uboga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</si>
  <si>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</si>
  <si>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</si>
  <si>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</si>
  <si>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</si>
  <si>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</si>
  <si>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funkcja osadnicza</t>
  </si>
  <si>
    <t>Ikony architektoniczne centrum Katowic – Spodek Pomnik Powstańców Śląskich i Biurowce KTW</t>
  </si>
  <si>
    <t>Urszula Myga-Piątek</t>
  </si>
  <si>
    <t>Muzeum Śląskie (dawna Kopalnia Katowice) – z szybem Warszawa</t>
  </si>
  <si>
    <t>Osiedle przy ul Roździeńskiego Katowice , tzw. Gwiazdy</t>
  </si>
  <si>
    <t>Katowice -  Budynek Narodowej Orkiestry Symfonicznej</t>
  </si>
  <si>
    <t>Katowice – Park Powstańców Śląskich</t>
  </si>
  <si>
    <t>Rawa w okolicach dzielnicy Uniwersyteckiej</t>
  </si>
  <si>
    <t>Centralny plac Uniwersytecki przy ul. Bankowej</t>
  </si>
  <si>
    <t>Budynek Wydziału Prawa i Administracji Uniwersytetu Śląskiego</t>
  </si>
  <si>
    <t>Ul. Chorzowska od Ronda (lot Balonem)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</si>
</sst>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64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4"/>
  <sheetViews>
    <sheetView workbookViewId="0">
      <selection activeCell="C41" sqref="C41"/>
    </sheetView>
  </sheetViews>
  <sheetFormatPr defaultRowHeight="14.3" x14ac:dyDescent="0.25"/>
  <cols>
    <col min="4" max="4" width="44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28.55" x14ac:dyDescent="0.25">
      <c r="A4" s="5" t="s">
        <v>29</v>
      </c>
      <c r="B4" s="5" t="s">
        <v>14</v>
      </c>
      <c r="C4" s="5" t="s">
        <v>15</v>
      </c>
      <c r="D4" s="6" t="s">
        <v>30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HYPERLINK("http://gridw.home.pl/pub/audyt/Dokumentacja_fotograficzna_kartograficzna/ID_252/Mapa_ID_252.jpg","Mapa_ID_252.jpg")</f>
        <v>Mapa_ID_252.jpg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7"/>
  <sheetViews>
    <sheetView tabSelected="1" workbookViewId="0">
      <selection activeCell="A6" sqref="A6:H1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65</v>
      </c>
      <c r="D6" s="3" t="s">
        <v>66</v>
      </c>
      <c r="E6" t="s">
        <v>35</v>
      </c>
      <c r="F6">
        <v>19.023437999999999</v>
      </c>
      <c r="G6">
        <v>50.263559999999998</v>
      </c>
      <c r="H6" s="12" t="str">
        <f>HYPERLINK("https://gridw.home.pl/pub/audyt/Dokumentacja_fotograficzna_kartograficzna/ID_252/252_1.jpg","252_1")</f>
        <v>252_1</v>
      </c>
    </row>
    <row r="7" spans="1:8" x14ac:dyDescent="0.25">
      <c r="A7">
        <v>2</v>
      </c>
      <c r="B7" t="s">
        <v>48</v>
      </c>
      <c r="C7" t="s">
        <v>67</v>
      </c>
      <c r="D7" s="3" t="s">
        <v>66</v>
      </c>
      <c r="E7" t="s">
        <v>35</v>
      </c>
      <c r="F7">
        <v>19.032409000000001</v>
      </c>
      <c r="G7">
        <v>50.262456999999998</v>
      </c>
      <c r="H7" s="12" t="str">
        <f>HYPERLINK("https://gridw.home.pl/pub/audyt/Dokumentacja_fotograficzna_kartograficzna/ID_252/252_2.jpg","252_2")</f>
        <v>252_2</v>
      </c>
    </row>
    <row r="8" spans="1:8" x14ac:dyDescent="0.25">
      <c r="A8">
        <v>3</v>
      </c>
      <c r="B8" t="s">
        <v>48</v>
      </c>
      <c r="C8" t="s">
        <v>68</v>
      </c>
      <c r="D8" s="3" t="s">
        <v>66</v>
      </c>
      <c r="E8" t="s">
        <v>35</v>
      </c>
      <c r="F8">
        <v>19.03471</v>
      </c>
      <c r="G8">
        <v>50.262022000000002</v>
      </c>
      <c r="H8" s="12" t="str">
        <f>HYPERLINK("https://gridw.home.pl/pub/audyt/Dokumentacja_fotograficzna_kartograficzna/ID_252/252_3.jpg","252_3")</f>
        <v>252_3</v>
      </c>
    </row>
    <row r="9" spans="1:8" x14ac:dyDescent="0.25">
      <c r="A9">
        <v>4</v>
      </c>
      <c r="B9" t="s">
        <v>48</v>
      </c>
      <c r="C9" t="s">
        <v>69</v>
      </c>
      <c r="D9" s="3" t="s">
        <v>66</v>
      </c>
      <c r="E9" t="s">
        <v>35</v>
      </c>
      <c r="F9">
        <v>19.026911999999999</v>
      </c>
      <c r="G9">
        <v>50.263506</v>
      </c>
      <c r="H9" s="12" t="str">
        <f>HYPERLINK("https://gridw.home.pl/pub/audyt/Dokumentacja_fotograficzna_kartograficzna/ID_252/252_4.jpg","252_4")</f>
        <v>252_4</v>
      </c>
    </row>
    <row r="10" spans="1:8" x14ac:dyDescent="0.25">
      <c r="A10">
        <v>5</v>
      </c>
      <c r="B10" t="s">
        <v>48</v>
      </c>
      <c r="C10" t="s">
        <v>70</v>
      </c>
      <c r="D10" s="3" t="s">
        <v>66</v>
      </c>
      <c r="E10" t="s">
        <v>35</v>
      </c>
      <c r="F10">
        <v>19.023249</v>
      </c>
      <c r="G10">
        <v>50.262971</v>
      </c>
      <c r="H10" s="12" t="str">
        <f>HYPERLINK("https://gridw.home.pl/pub/audyt/Dokumentacja_fotograficzna_kartograficzna/ID_252/252_5.jpg","252_5")</f>
        <v>252_5</v>
      </c>
    </row>
    <row r="11" spans="1:8" x14ac:dyDescent="0.25">
      <c r="A11">
        <v>6</v>
      </c>
      <c r="B11" t="s">
        <v>48</v>
      </c>
      <c r="C11" t="s">
        <v>71</v>
      </c>
      <c r="D11" s="3" t="s">
        <v>66</v>
      </c>
      <c r="E11" t="s">
        <v>35</v>
      </c>
      <c r="F11">
        <v>19.02636</v>
      </c>
      <c r="G11">
        <v>50.260232000000002</v>
      </c>
      <c r="H11" s="12" t="str">
        <f>HYPERLINK("https://gridw.home.pl/pub/audyt/Dokumentacja_fotograficzna_kartograficzna/ID_252/252_6.jpg","252_6")</f>
        <v>252_6</v>
      </c>
    </row>
    <row r="12" spans="1:8" x14ac:dyDescent="0.25">
      <c r="A12">
        <v>7</v>
      </c>
      <c r="B12" t="s">
        <v>48</v>
      </c>
      <c r="C12" t="s">
        <v>72</v>
      </c>
      <c r="D12" s="3" t="s">
        <v>66</v>
      </c>
      <c r="E12" t="s">
        <v>35</v>
      </c>
      <c r="F12">
        <v>19.029312000000001</v>
      </c>
      <c r="G12">
        <v>50.261989999999997</v>
      </c>
      <c r="H12" s="12" t="str">
        <f>HYPERLINK("https://gridw.home.pl/pub/audyt/Dokumentacja_fotograficzna_kartograficzna/ID_252/252_7.jpg","252_7")</f>
        <v>252_7</v>
      </c>
    </row>
    <row r="13" spans="1:8" x14ac:dyDescent="0.25">
      <c r="A13">
        <v>8</v>
      </c>
      <c r="B13" t="s">
        <v>48</v>
      </c>
      <c r="C13" t="s">
        <v>73</v>
      </c>
      <c r="D13" s="3" t="s">
        <v>66</v>
      </c>
      <c r="E13" t="s">
        <v>35</v>
      </c>
      <c r="F13">
        <v>19.027197000000001</v>
      </c>
      <c r="G13">
        <v>50.261595</v>
      </c>
      <c r="H13" s="12" t="str">
        <f>HYPERLINK("https://gridw.home.pl/pub/audyt/Dokumentacja_fotograficzna_kartograficzna/ID_252/252_8.jpg","252_8")</f>
        <v>252_8</v>
      </c>
    </row>
    <row r="14" spans="1:8" x14ac:dyDescent="0.25">
      <c r="A14">
        <v>9</v>
      </c>
      <c r="B14" t="s">
        <v>48</v>
      </c>
      <c r="C14" t="s">
        <v>67</v>
      </c>
      <c r="D14" s="3" t="s">
        <v>66</v>
      </c>
      <c r="E14" t="s">
        <v>35</v>
      </c>
      <c r="F14">
        <v>19.032409000000001</v>
      </c>
      <c r="G14">
        <v>50.262456999999998</v>
      </c>
      <c r="H14" s="12" t="str">
        <f>HYPERLINK("https://gridw.home.pl/pub/audyt/Dokumentacja_fotograficzna_kartograficzna/ID_252/252_9.jpg","252_9")</f>
        <v>252_9</v>
      </c>
    </row>
    <row r="15" spans="1:8" x14ac:dyDescent="0.25">
      <c r="A15">
        <v>10</v>
      </c>
      <c r="B15" t="s">
        <v>48</v>
      </c>
      <c r="C15" t="s">
        <v>65</v>
      </c>
      <c r="D15" s="3" t="s">
        <v>66</v>
      </c>
      <c r="E15" t="s">
        <v>35</v>
      </c>
      <c r="F15">
        <v>19.023437999999999</v>
      </c>
      <c r="G15">
        <v>50.263559999999998</v>
      </c>
      <c r="H15" s="12" t="str">
        <f>HYPERLINK("https://gridw.home.pl/pub/audyt/Dokumentacja_fotograficzna_kartograficzna/ID_252/252_10.jpg","252_10")</f>
        <v>252_10</v>
      </c>
    </row>
    <row r="16" spans="1:8" x14ac:dyDescent="0.25">
      <c r="A16">
        <v>11</v>
      </c>
      <c r="B16" t="s">
        <v>48</v>
      </c>
      <c r="C16" t="s">
        <v>74</v>
      </c>
      <c r="D16" s="3" t="s">
        <v>66</v>
      </c>
      <c r="E16" t="s">
        <v>35</v>
      </c>
      <c r="F16" t="s">
        <v>35</v>
      </c>
      <c r="G16" t="s">
        <v>35</v>
      </c>
      <c r="H16" s="12" t="str">
        <f>HYPERLINK("https://gridw.home.pl/pub/audyt/Dokumentacja_fotograficzna_kartograficzna/ID_252/252_11.jpg","252_11")</f>
        <v>252_11</v>
      </c>
    </row>
    <row r="17" spans="1:8" x14ac:dyDescent="0.25">
      <c r="A17">
        <v>12</v>
      </c>
      <c r="B17" t="s">
        <v>48</v>
      </c>
      <c r="C17" t="s">
        <v>67</v>
      </c>
      <c r="D17" s="3" t="s">
        <v>66</v>
      </c>
      <c r="E17" t="s">
        <v>35</v>
      </c>
      <c r="F17">
        <v>19.032409000000001</v>
      </c>
      <c r="G17">
        <v>50.262456999999998</v>
      </c>
      <c r="H17" s="12" t="str">
        <f>HYPERLINK("https://gridw.home.pl/pub/audyt/Dokumentacja_fotograficzna_kartograficzna/ID_252/252_12.jpg","252_12")</f>
        <v>252_12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18B092-2B7C-42BA-BB35-943AFC315F47}"/>
</file>

<file path=customXml/itemProps2.xml><?xml version="1.0" encoding="utf-8"?>
<ds:datastoreItem xmlns:ds="http://schemas.openxmlformats.org/officeDocument/2006/customXml" ds:itemID="{316BD623-F9A8-4639-8424-14BF3A413D8F}"/>
</file>

<file path=customXml/itemProps3.xml><?xml version="1.0" encoding="utf-8"?>
<ds:datastoreItem xmlns:ds="http://schemas.openxmlformats.org/officeDocument/2006/customXml" ds:itemID="{221216A0-83EB-4FB2-A340-5104166EDB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