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C728CF3D-0B8F-4E4C-BE02-2BC31F0E6578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C6" i="12"/>
</calcChain>
</file>

<file path=xl/sharedStrings.xml><?xml version="1.0" encoding="utf-8"?>
<sst xmlns="http://schemas.openxmlformats.org/spreadsheetml/2006/main" count="176" uniqueCount="144">
  <si>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</si>
  <si>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</si>
  <si>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</si>
  <si>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</si>
  <si>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</si>
  <si>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</si>
  <si>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</si>
  <si>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</si>
  <si>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</si>
  <si>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</si>
  <si>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</si>
  <si>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</si>
  <si>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</si>
  <si>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</si>
  <si>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</si>
  <si>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</si>
  <si>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</si>
  <si>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</si>
  <si>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</si>
  <si>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</si>
  <si>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</si>
  <si>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</si>
  <si>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</si>
  <si>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</si>
  <si>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</si>
  <si>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</si>
  <si>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</si>
  <si>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</si>
  <si>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</si>
  <si>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</si>
  <si>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</si>
  <si>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</si>
  <si>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</si>
  <si>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</si>
  <si>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</si>
  <si>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</si>
  <si>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</si>
  <si>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</si>
  <si>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</si>
  <si>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</si>
  <si>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</si>
  <si>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</si>
  <si>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</si>
  <si>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</si>
  <si>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</si>
  <si>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</si>
  <si>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</si>
  <si>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</si>
  <si>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24-341.31-093</t>
  </si>
  <si>
    <t>8c</t>
  </si>
  <si>
    <t>D</t>
  </si>
  <si>
    <t>341.31</t>
  </si>
  <si>
    <t>Wyżyna Częstochowska</t>
  </si>
  <si>
    <t>Wyżyn i niskich gór</t>
  </si>
  <si>
    <t>weglanowe i gipsowe - erozyjne: zwartych masywów ze skałkami</t>
  </si>
  <si>
    <t>C.4.1.a</t>
  </si>
  <si>
    <t>Ogrodzieniecko-Mstowski</t>
  </si>
  <si>
    <t>16</t>
  </si>
  <si>
    <t>Grąd subkontynentalny, odmiana małopolska, forma wyżynna, seria uboga</t>
  </si>
  <si>
    <t>II.A.27</t>
  </si>
  <si>
    <t>Ziemia Nidziańska i Pinczowska</t>
  </si>
  <si>
    <t>Gmina Ogrodzieniec, Powiat zawierciański</t>
  </si>
  <si>
    <t>05.06.2023</t>
  </si>
  <si>
    <t>U. Myga-Piątk, J. Nita, A. Piechota, B. Szypuła, A. Żemła-Siesicka</t>
  </si>
  <si>
    <t>1</t>
  </si>
  <si>
    <t>A2</t>
  </si>
  <si>
    <t>A2a</t>
  </si>
  <si>
    <t>1</t>
  </si>
  <si>
    <t>A2</t>
  </si>
  <si>
    <t>A2a</t>
  </si>
  <si>
    <t>2</t>
  </si>
  <si>
    <t>A3</t>
  </si>
  <si>
    <t>A3a</t>
  </si>
  <si>
    <t>2</t>
  </si>
  <si>
    <t>A3</t>
  </si>
  <si>
    <t>A3a</t>
  </si>
  <si>
    <t>3</t>
  </si>
  <si>
    <t>A6</t>
  </si>
  <si>
    <t>A6a</t>
  </si>
  <si>
    <t>3</t>
  </si>
  <si>
    <t>A6</t>
  </si>
  <si>
    <t>A6a</t>
  </si>
  <si>
    <t>4</t>
  </si>
  <si>
    <t>A7</t>
  </si>
  <si>
    <t>A7d</t>
  </si>
  <si>
    <t>4</t>
  </si>
  <si>
    <t>A7</t>
  </si>
  <si>
    <t>A7d</t>
  </si>
  <si>
    <t>5</t>
  </si>
  <si>
    <t>A7</t>
  </si>
  <si>
    <t>A7e</t>
  </si>
  <si>
    <t>5</t>
  </si>
  <si>
    <t>A7</t>
  </si>
  <si>
    <t>A7e</t>
  </si>
  <si>
    <t>6</t>
  </si>
  <si>
    <t>A8</t>
  </si>
  <si>
    <t>A8a</t>
  </si>
  <si>
    <t>6</t>
  </si>
  <si>
    <t>A8</t>
  </si>
  <si>
    <t>A8a</t>
  </si>
  <si>
    <t>7</t>
  </si>
  <si>
    <t>A8</t>
  </si>
  <si>
    <t>A8b</t>
  </si>
  <si>
    <t>7</t>
  </si>
  <si>
    <t>A8</t>
  </si>
  <si>
    <t>A8b</t>
  </si>
  <si>
    <t>8</t>
  </si>
  <si>
    <t>A8</t>
  </si>
  <si>
    <t>A8c</t>
  </si>
  <si>
    <t>8</t>
  </si>
  <si>
    <t>A8</t>
  </si>
  <si>
    <t>A8c</t>
  </si>
  <si>
    <t>9</t>
  </si>
  <si>
    <t>A8</t>
  </si>
  <si>
    <t>A8f</t>
  </si>
  <si>
    <t>9</t>
  </si>
  <si>
    <t>A8</t>
  </si>
  <si>
    <t>A8f</t>
  </si>
  <si>
    <t>10</t>
  </si>
  <si>
    <t>A8</t>
  </si>
  <si>
    <t>A8h</t>
  </si>
  <si>
    <t>10</t>
  </si>
  <si>
    <t>A8</t>
  </si>
  <si>
    <t>A8h</t>
  </si>
  <si>
    <t>11</t>
  </si>
  <si>
    <t>A10</t>
  </si>
  <si>
    <t>11</t>
  </si>
  <si>
    <t>A10</t>
  </si>
  <si>
    <t>1</t>
  </si>
  <si>
    <t>B4</t>
  </si>
  <si>
    <t>B4c</t>
  </si>
  <si>
    <t>2</t>
  </si>
  <si>
    <t>B4</t>
  </si>
  <si>
    <t>B4d</t>
  </si>
  <si>
    <t>Podzamcze - sanktuarium Matki Bożej Skałkowej, odpust, szlak Orlich Gniazd, układ ruralistyczny,ruiny zamku,</t>
  </si>
  <si>
    <t>funkcja osadnicza, funkcja turystyczna</t>
  </si>
  <si>
    <t>funkcja rozrywkowo-wypoczynkowa, funkcja symboliczna</t>
  </si>
  <si>
    <t>Zdjęcie z balonu na wzgorze w Podzamczu (Zamek Ogrodzieniec)</t>
  </si>
  <si>
    <t>Urszula Myga-Piątek</t>
  </si>
  <si>
    <t>Zabudowania drugich domów i intrastruktura turystyczna - droga na Ryczów</t>
  </si>
  <si>
    <t>Jerzy Nita</t>
  </si>
  <si>
    <t>Ostaniec skalny w okolicy - skła na zapleczu Góry Zamkowej</t>
  </si>
  <si>
    <t>Okolice riun zamku w Podzamczu</t>
  </si>
  <si>
    <t>Dobrze wyeksponowane ruiny Zamku w Podzamczu (zamek Ogrodzieniec)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</si>
</sst>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61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18</v>
      </c>
    </row>
    <row r="7" spans="1:5" x14ac:dyDescent="0.25">
      <c r="A7" t="s">
        <v>70</v>
      </c>
      <c r="B7" t="s">
        <v>71</v>
      </c>
      <c r="C7" t="s">
        <v>72</v>
      </c>
      <c r="D7" s="3">
        <v>1.42</v>
      </c>
    </row>
    <row r="8" spans="1:5" x14ac:dyDescent="0.25">
      <c r="A8" t="s">
        <v>76</v>
      </c>
      <c r="B8" t="s">
        <v>77</v>
      </c>
      <c r="C8" t="s">
        <v>78</v>
      </c>
      <c r="D8" s="3">
        <v>0.42699999999999999</v>
      </c>
    </row>
    <row r="9" spans="1:5" x14ac:dyDescent="0.25">
      <c r="A9" t="s">
        <v>82</v>
      </c>
      <c r="B9" t="s">
        <v>83</v>
      </c>
      <c r="C9" t="s">
        <v>84</v>
      </c>
      <c r="D9" s="3">
        <v>6.1639999999999997</v>
      </c>
    </row>
    <row r="10" spans="1:5" x14ac:dyDescent="0.25">
      <c r="A10" t="s">
        <v>88</v>
      </c>
      <c r="B10" t="s">
        <v>89</v>
      </c>
      <c r="C10" t="s">
        <v>90</v>
      </c>
      <c r="D10" s="3">
        <v>9.2070000000000007</v>
      </c>
    </row>
    <row r="11" spans="1:5" x14ac:dyDescent="0.25">
      <c r="A11" t="s">
        <v>94</v>
      </c>
      <c r="B11" t="s">
        <v>95</v>
      </c>
      <c r="C11" t="s">
        <v>96</v>
      </c>
      <c r="D11" s="3">
        <v>12.188000000000001</v>
      </c>
    </row>
    <row r="12" spans="1:5" x14ac:dyDescent="0.25">
      <c r="A12" t="s">
        <v>100</v>
      </c>
      <c r="B12" t="s">
        <v>101</v>
      </c>
      <c r="C12" t="s">
        <v>102</v>
      </c>
      <c r="D12" s="3">
        <v>0.85699999999999998</v>
      </c>
    </row>
    <row r="13" spans="1:5" x14ac:dyDescent="0.25">
      <c r="A13" t="s">
        <v>106</v>
      </c>
      <c r="B13" t="s">
        <v>107</v>
      </c>
      <c r="C13" t="s">
        <v>108</v>
      </c>
      <c r="D13" s="3">
        <v>33.661999999999999</v>
      </c>
    </row>
    <row r="14" spans="1:5" x14ac:dyDescent="0.25">
      <c r="A14" t="s">
        <v>112</v>
      </c>
      <c r="B14" t="s">
        <v>113</v>
      </c>
      <c r="C14" t="s">
        <v>114</v>
      </c>
      <c r="D14" s="3">
        <v>44.76</v>
      </c>
    </row>
    <row r="15" spans="1:5" x14ac:dyDescent="0.25">
      <c r="A15" t="s">
        <v>118</v>
      </c>
      <c r="B15" t="s">
        <v>119</v>
      </c>
      <c r="C15" t="s">
        <v>120</v>
      </c>
      <c r="D15" s="3">
        <v>6.6360000000000001</v>
      </c>
    </row>
    <row r="16" spans="1:5" x14ac:dyDescent="0.25">
      <c r="A16" t="s">
        <v>124</v>
      </c>
      <c r="B16" t="s">
        <v>125</v>
      </c>
      <c r="C16" t="s">
        <v>125</v>
      </c>
      <c r="D16" s="3">
        <v>1.845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128</v>
      </c>
      <c r="B6" t="s">
        <v>129</v>
      </c>
      <c r="C6" t="s">
        <v>130</v>
      </c>
      <c r="D6" s="3">
        <v>2.21</v>
      </c>
    </row>
    <row r="7" spans="1:5" x14ac:dyDescent="0.25">
      <c r="A7" t="s">
        <v>131</v>
      </c>
      <c r="B7" t="s">
        <v>132</v>
      </c>
      <c r="C7" t="s">
        <v>133</v>
      </c>
      <c r="D7" s="3">
        <v>4.42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2.125" customWidth="1"/>
    <col min="3" max="3" width="89.7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134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135</v>
      </c>
      <c r="C8" s="11"/>
    </row>
    <row r="9" spans="1:3" x14ac:dyDescent="0.25">
      <c r="A9" s="1" t="s">
        <v>27</v>
      </c>
      <c r="B9" s="10" t="s">
        <v>136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5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0.97356033596718417</v>
      </c>
    </row>
    <row r="6" spans="1:4" x14ac:dyDescent="0.25">
      <c r="A6" t="s">
        <v>73</v>
      </c>
      <c r="B6" t="s">
        <v>74</v>
      </c>
      <c r="C6" t="s">
        <v>75</v>
      </c>
      <c r="D6" s="3">
        <v>0.44854785926282026</v>
      </c>
    </row>
    <row r="7" spans="1:4" x14ac:dyDescent="0.25">
      <c r="A7" t="s">
        <v>79</v>
      </c>
      <c r="B7" t="s">
        <v>80</v>
      </c>
      <c r="C7" t="s">
        <v>81</v>
      </c>
      <c r="D7" s="3">
        <v>-0.67842711513206211</v>
      </c>
    </row>
    <row r="8" spans="1:4" x14ac:dyDescent="0.25">
      <c r="A8" t="s">
        <v>85</v>
      </c>
      <c r="B8" t="s">
        <v>86</v>
      </c>
      <c r="C8" t="s">
        <v>87</v>
      </c>
      <c r="D8" s="3">
        <v>-0.36915795468307799</v>
      </c>
    </row>
    <row r="9" spans="1:4" x14ac:dyDescent="0.25">
      <c r="A9" t="s">
        <v>91</v>
      </c>
      <c r="B9" t="s">
        <v>92</v>
      </c>
      <c r="C9" t="s">
        <v>93</v>
      </c>
      <c r="D9" s="3">
        <v>-2.2906927184639877E-2</v>
      </c>
    </row>
    <row r="10" spans="1:4" x14ac:dyDescent="0.25">
      <c r="A10" t="s">
        <v>97</v>
      </c>
      <c r="B10" t="s">
        <v>98</v>
      </c>
      <c r="C10" t="s">
        <v>99</v>
      </c>
      <c r="D10" s="3">
        <v>1.0714450948169663</v>
      </c>
    </row>
    <row r="11" spans="1:4" x14ac:dyDescent="0.25">
      <c r="A11" t="s">
        <v>103</v>
      </c>
      <c r="B11" t="s">
        <v>104</v>
      </c>
      <c r="C11" t="s">
        <v>105</v>
      </c>
      <c r="D11" s="3">
        <v>-1.0163930216907189</v>
      </c>
    </row>
    <row r="12" spans="1:4" x14ac:dyDescent="0.25">
      <c r="A12" t="s">
        <v>109</v>
      </c>
      <c r="B12" t="s">
        <v>110</v>
      </c>
      <c r="C12" t="s">
        <v>111</v>
      </c>
      <c r="D12" s="3">
        <v>0.39088068534428677</v>
      </c>
    </row>
    <row r="13" spans="1:4" x14ac:dyDescent="0.25">
      <c r="A13" t="s">
        <v>115</v>
      </c>
      <c r="B13" t="s">
        <v>116</v>
      </c>
      <c r="C13" t="s">
        <v>117</v>
      </c>
      <c r="D13" s="3">
        <v>-5.0475994776638167E-2</v>
      </c>
    </row>
    <row r="14" spans="1:4" x14ac:dyDescent="0.25">
      <c r="A14" t="s">
        <v>121</v>
      </c>
      <c r="B14" t="s">
        <v>122</v>
      </c>
      <c r="C14" t="s">
        <v>123</v>
      </c>
      <c r="D14" s="3">
        <v>-0.14637912987831664</v>
      </c>
    </row>
    <row r="15" spans="1:4" x14ac:dyDescent="0.25">
      <c r="A15" t="s">
        <v>126</v>
      </c>
      <c r="B15" t="s">
        <v>127</v>
      </c>
      <c r="C15" t="s">
        <v>127</v>
      </c>
      <c r="D15" s="3">
        <v>0.21818664459050491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HYPERLINK("http://gridw.home.pl/pub/audyt/Dokumentacja_fotograficzna_kartograficzna/ID_1031/Mapa_ID_1031.jpg","Mapa_ID_1031.jpg")</f>
        <v>Mapa_ID_1031.jpg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0"/>
  <sheetViews>
    <sheetView tabSelected="1" workbookViewId="0">
      <selection activeCell="A6" sqref="A6:H10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137</v>
      </c>
      <c r="D6" s="3" t="s">
        <v>138</v>
      </c>
      <c r="E6" s="20">
        <v>44479</v>
      </c>
      <c r="F6">
        <v>19.562480999999998</v>
      </c>
      <c r="G6">
        <v>50.454616999999999</v>
      </c>
      <c r="H6" s="12" t="str">
        <f>HYPERLINK("https://gridw.home.pl/pub/audyt/Dokumentacja_fotograficzna_kartograficzna/ID_1031/1031_1.jpg","1031_1")</f>
        <v>1031_1</v>
      </c>
    </row>
    <row r="7" spans="1:8" x14ac:dyDescent="0.25">
      <c r="A7">
        <v>2</v>
      </c>
      <c r="B7" t="s">
        <v>48</v>
      </c>
      <c r="C7" t="s">
        <v>139</v>
      </c>
      <c r="D7" s="3" t="s">
        <v>140</v>
      </c>
      <c r="E7" s="20">
        <v>44752</v>
      </c>
      <c r="F7">
        <v>19.552824999999999</v>
      </c>
      <c r="G7">
        <v>50.446883999999997</v>
      </c>
      <c r="H7" s="12" t="str">
        <f>HYPERLINK("https://gridw.home.pl/pub/audyt/Dokumentacja_fotograficzna_kartograficzna/ID_1031/1031_2.jpg","1031_2")</f>
        <v>1031_2</v>
      </c>
    </row>
    <row r="8" spans="1:8" x14ac:dyDescent="0.25">
      <c r="A8">
        <v>3</v>
      </c>
      <c r="B8" t="s">
        <v>48</v>
      </c>
      <c r="C8" t="s">
        <v>141</v>
      </c>
      <c r="D8" s="3" t="s">
        <v>140</v>
      </c>
      <c r="E8" s="20">
        <v>44752</v>
      </c>
      <c r="F8">
        <v>19.552824999999999</v>
      </c>
      <c r="G8">
        <v>50.446883999999997</v>
      </c>
      <c r="H8" s="12" t="str">
        <f>HYPERLINK("https://gridw.home.pl/pub/audyt/Dokumentacja_fotograficzna_kartograficzna/ID_1031/1031_3.jpg","1031_3")</f>
        <v>1031_3</v>
      </c>
    </row>
    <row r="9" spans="1:8" x14ac:dyDescent="0.25">
      <c r="A9">
        <v>4</v>
      </c>
      <c r="B9" t="s">
        <v>48</v>
      </c>
      <c r="C9" t="s">
        <v>142</v>
      </c>
      <c r="D9" s="3" t="s">
        <v>138</v>
      </c>
      <c r="E9" s="20">
        <v>44775</v>
      </c>
      <c r="F9">
        <v>19.551741</v>
      </c>
      <c r="G9">
        <v>50.448807000000002</v>
      </c>
      <c r="H9" s="12" t="str">
        <f>HYPERLINK("https://gridw.home.pl/pub/audyt/Dokumentacja_fotograficzna_kartograficzna/ID_1031/1031_4.jpg","1031_4")</f>
        <v>1031_4</v>
      </c>
    </row>
    <row r="10" spans="1:8" x14ac:dyDescent="0.25">
      <c r="A10">
        <v>5</v>
      </c>
      <c r="B10" t="s">
        <v>48</v>
      </c>
      <c r="C10" t="s">
        <v>143</v>
      </c>
      <c r="D10" s="3" t="s">
        <v>138</v>
      </c>
      <c r="E10" s="20">
        <v>44775</v>
      </c>
      <c r="F10">
        <v>19.551741</v>
      </c>
      <c r="G10">
        <v>50.448807000000002</v>
      </c>
      <c r="H10" s="12" t="str">
        <f>HYPERLINK("https://gridw.home.pl/pub/audyt/Dokumentacja_fotograficzna_kartograficzna/ID_1031/1031_5.jpg","1031_5")</f>
        <v>1031_5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7A648A0-EF86-47C1-AD7B-90BF9A4872AA}"/>
</file>

<file path=customXml/itemProps2.xml><?xml version="1.0" encoding="utf-8"?>
<ds:datastoreItem xmlns:ds="http://schemas.openxmlformats.org/officeDocument/2006/customXml" ds:itemID="{16512C18-B0E0-4884-BCEF-DE39115598D8}"/>
</file>

<file path=customXml/itemProps3.xml><?xml version="1.0" encoding="utf-8"?>
<ds:datastoreItem xmlns:ds="http://schemas.openxmlformats.org/officeDocument/2006/customXml" ds:itemID="{468B57A9-A3FE-4534-9631-2B18280BCD9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