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57B9071-4F29-4869-8DB4-F24147BC3554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C6" i="12"/>
</calcChain>
</file>

<file path=xl/sharedStrings.xml><?xml version="1.0" encoding="utf-8"?>
<sst xmlns="http://schemas.openxmlformats.org/spreadsheetml/2006/main" count="190" uniqueCount="159">
  <si>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</si>
  <si>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</si>
  <si>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</si>
  <si>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</si>
  <si>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</si>
  <si>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</si>
  <si>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</si>
  <si>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</si>
  <si>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</si>
  <si>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</si>
  <si>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</si>
  <si>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</si>
  <si>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</si>
  <si>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</si>
  <si>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</si>
  <si>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</si>
  <si>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</si>
  <si>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</si>
  <si>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</si>
  <si>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</si>
  <si>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</si>
  <si>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</si>
  <si>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</si>
  <si>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</si>
  <si>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</si>
  <si>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</si>
  <si>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</si>
  <si>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</si>
  <si>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</si>
  <si>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</si>
  <si>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</si>
  <si>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</si>
  <si>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</si>
  <si>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</si>
  <si>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</si>
  <si>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</si>
  <si>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</si>
  <si>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</si>
  <si>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</si>
  <si>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</si>
  <si>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</si>
  <si>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</si>
  <si>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</si>
  <si>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</si>
  <si>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</si>
  <si>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</si>
  <si>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</si>
  <si>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</si>
  <si>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24-513.32-091</t>
  </si>
  <si>
    <t>10a</t>
  </si>
  <si>
    <t>D</t>
  </si>
  <si>
    <t>513.32</t>
  </si>
  <si>
    <t>Pogórze Śląskie</t>
  </si>
  <si>
    <t>Wyżyn i niskich gór</t>
  </si>
  <si>
    <t>Krzemianowe i glinokrzemianowe - erozyjne: pogórzy</t>
  </si>
  <si>
    <t>H.1a.1.a</t>
  </si>
  <si>
    <t>Cieszyński</t>
  </si>
  <si>
    <t>16</t>
  </si>
  <si>
    <t>Grąd subkontynentalny, odmiana małopolska, forma wyżynna, seria uboga</t>
  </si>
  <si>
    <t>III.C.1</t>
  </si>
  <si>
    <t>Sląsk Cieszyński, część podgórska, zurbanizowana</t>
  </si>
  <si>
    <t>Gmina Cieszyn, Powiat cieszyński</t>
  </si>
  <si>
    <t>05.06.2023</t>
  </si>
  <si>
    <t>A. Cieszewska, R. Giedych, J. Adamczyk-Jabłońska, J. Dudek-Klimiuk, P. Wałdykowski</t>
  </si>
  <si>
    <t>1</t>
  </si>
  <si>
    <t>A2</t>
  </si>
  <si>
    <t>A2a</t>
  </si>
  <si>
    <t>1</t>
  </si>
  <si>
    <t>A2</t>
  </si>
  <si>
    <t>A2a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</si>
  <si>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</si>
  <si>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</si>
  <si>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</si>
  <si>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</si>
  <si>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</si>
  <si>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</si>
  <si>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</si>
  <si>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</si>
  <si>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</si>
  <si>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</si>
  <si>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</si>
  <si>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</si>
  <si>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</si>
  <si>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</si>
  <si>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</si>
  <si>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</si>
  <si>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</si>
  <si>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</si>
  <si>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</si>
  <si>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</si>
  <si>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</si>
  <si>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</si>
  <si>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</si>
  <si>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</si>
  <si>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</si>
  <si>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</si>
  <si>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</si>
  <si>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</si>
  <si>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</si>
  <si>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</si>
  <si>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</si>
  <si>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</si>
  <si>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</si>
  <si>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</si>
  <si>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</si>
  <si>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</si>
  <si>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</si>
  <si>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</si>
  <si>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</si>
  <si>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</si>
  <si>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</si>
  <si>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</si>
  <si>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</si>
  <si>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</si>
  <si>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</si>
  <si>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</si>
  <si>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</si>
  <si>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</si>
  <si>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</si>
  <si>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</si>
  <si>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</si>
  <si>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</si>
  <si>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11</t>
  </si>
  <si>
    <t>B7</t>
  </si>
  <si>
    <t>B7d</t>
  </si>
  <si>
    <t>11</t>
  </si>
  <si>
    <t>B7</t>
  </si>
  <si>
    <t>B7d</t>
  </si>
  <si>
    <t>12</t>
  </si>
  <si>
    <t>B9</t>
  </si>
  <si>
    <t>B9a</t>
  </si>
  <si>
    <t>12</t>
  </si>
  <si>
    <t>B9</t>
  </si>
  <si>
    <t>B9a</t>
  </si>
  <si>
    <t>13</t>
  </si>
  <si>
    <t>B9</t>
  </si>
  <si>
    <t>B9c</t>
  </si>
  <si>
    <t>13</t>
  </si>
  <si>
    <t>B9</t>
  </si>
  <si>
    <t>B9c</t>
  </si>
  <si>
    <t>14</t>
  </si>
  <si>
    <t>B9</t>
  </si>
  <si>
    <t>B9e</t>
  </si>
  <si>
    <t>14</t>
  </si>
  <si>
    <t>B9</t>
  </si>
  <si>
    <t>B9e</t>
  </si>
  <si>
    <t>15</t>
  </si>
  <si>
    <t>B9</t>
  </si>
  <si>
    <t>B9f</t>
  </si>
  <si>
    <t>15</t>
  </si>
  <si>
    <t>B9</t>
  </si>
  <si>
    <t>B9f</t>
  </si>
  <si>
    <t>Centrum Cieszyna - muzeum, strój, cmentarz żydowski, szlak tradycyjnego rzemiosła, rusznikarstwo cieszyńskie, filigran, szlak zabytków techniki, klasztor ewangelicki, szlak stroju cieszynkiego</t>
  </si>
  <si>
    <t>funkcja osadnicza, funkcja kulturalna</t>
  </si>
  <si>
    <t>Cieszyn, zabytkowy Ratusz przy południowej pierzeji rynku</t>
  </si>
  <si>
    <t>Renata Giedych</t>
  </si>
  <si>
    <t>Cieszyn, Kopia gotyckiej figury przedstawiającej Matkę Bożą z Dzieciątkiem Jezus znajdująca się na Starym Targu</t>
  </si>
  <si>
    <t>Cieszyn, Romańska rotunda pod wezwaniem Św. Mikołaja</t>
  </si>
  <si>
    <t>Cieszyn, Teatr Elektryczny ul. Przykopa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</si>
</sst>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20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</v>
      </c>
    </row>
    <row r="7" spans="1:5" x14ac:dyDescent="0.25">
      <c r="A7" t="s">
        <v>70</v>
      </c>
      <c r="B7" t="s">
        <v>71</v>
      </c>
      <c r="C7" t="s">
        <v>72</v>
      </c>
      <c r="D7" s="3">
        <v>1.242</v>
      </c>
    </row>
    <row r="8" spans="1:5" x14ac:dyDescent="0.25">
      <c r="A8" t="s">
        <v>76</v>
      </c>
      <c r="B8" t="s">
        <v>77</v>
      </c>
      <c r="C8" t="s">
        <v>78</v>
      </c>
      <c r="D8" s="3">
        <v>14.3</v>
      </c>
    </row>
    <row r="9" spans="1:5" x14ac:dyDescent="0.25">
      <c r="A9" t="s">
        <v>82</v>
      </c>
      <c r="B9" t="s">
        <v>83</v>
      </c>
      <c r="C9" t="s">
        <v>84</v>
      </c>
      <c r="D9" s="3">
        <v>3.6150000000000002</v>
      </c>
    </row>
    <row r="10" spans="1:5" x14ac:dyDescent="0.25">
      <c r="A10" t="s">
        <v>88</v>
      </c>
      <c r="B10" t="s">
        <v>89</v>
      </c>
      <c r="C10" t="s">
        <v>90</v>
      </c>
      <c r="D10" s="3">
        <v>1.3839999999999999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11.811</v>
      </c>
    </row>
    <row r="12" spans="1:5" x14ac:dyDescent="0.25">
      <c r="A12" t="s">
        <v>100</v>
      </c>
      <c r="B12" t="s">
        <v>101</v>
      </c>
      <c r="C12" t="s">
        <v>102</v>
      </c>
      <c r="D12" s="3">
        <v>71.957999999999998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13.238</v>
      </c>
    </row>
    <row r="14" spans="1:5" x14ac:dyDescent="0.25">
      <c r="A14" t="s">
        <v>112</v>
      </c>
      <c r="B14" t="s">
        <v>113</v>
      </c>
      <c r="C14" t="s">
        <v>113</v>
      </c>
      <c r="D14" s="3">
        <v>1.81</v>
      </c>
    </row>
    <row r="15" spans="1:5" x14ac:dyDescent="0.25">
      <c r="A15" t="s">
        <v>116</v>
      </c>
      <c r="B15" t="s">
        <v>117</v>
      </c>
      <c r="C15" t="s">
        <v>118</v>
      </c>
      <c r="D15" s="3">
        <v>7.42</v>
      </c>
    </row>
    <row r="16" spans="1:5" x14ac:dyDescent="0.25">
      <c r="A16" t="s">
        <v>122</v>
      </c>
      <c r="B16" t="s">
        <v>123</v>
      </c>
      <c r="C16" t="s">
        <v>124</v>
      </c>
      <c r="D16" s="3">
        <v>30.91</v>
      </c>
    </row>
    <row r="17" spans="1:4" x14ac:dyDescent="0.25">
      <c r="A17" t="s">
        <v>128</v>
      </c>
      <c r="B17" t="s">
        <v>129</v>
      </c>
      <c r="C17" t="s">
        <v>130</v>
      </c>
      <c r="D17" s="3">
        <v>98.92</v>
      </c>
    </row>
    <row r="18" spans="1:4" x14ac:dyDescent="0.25">
      <c r="A18" t="s">
        <v>134</v>
      </c>
      <c r="B18" t="s">
        <v>135</v>
      </c>
      <c r="C18" t="s">
        <v>136</v>
      </c>
      <c r="D18" s="3">
        <v>22.26</v>
      </c>
    </row>
    <row r="19" spans="1:4" x14ac:dyDescent="0.25">
      <c r="A19" t="s">
        <v>140</v>
      </c>
      <c r="B19" t="s">
        <v>141</v>
      </c>
      <c r="C19" t="s">
        <v>142</v>
      </c>
      <c r="D19" s="3">
        <v>12.36</v>
      </c>
    </row>
    <row r="20" spans="1:4" x14ac:dyDescent="0.25">
      <c r="A20" t="s">
        <v>146</v>
      </c>
      <c r="B20" t="s">
        <v>147</v>
      </c>
      <c r="C20" t="s">
        <v>148</v>
      </c>
      <c r="D20" s="3">
        <v>2.4700000000000002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1.125" customWidth="1"/>
    <col min="3" max="3" width="155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152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153</v>
      </c>
      <c r="C8" s="11"/>
    </row>
    <row r="9" spans="1:3" x14ac:dyDescent="0.25">
      <c r="A9" s="1" t="s">
        <v>27</v>
      </c>
      <c r="B9" s="10"/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9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-0.41812100500354532</v>
      </c>
    </row>
    <row r="6" spans="1:4" x14ac:dyDescent="0.25">
      <c r="A6" t="s">
        <v>73</v>
      </c>
      <c r="B6" t="s">
        <v>74</v>
      </c>
      <c r="C6" t="s">
        <v>75</v>
      </c>
      <c r="D6" s="3">
        <v>0.91053173898332507</v>
      </c>
    </row>
    <row r="7" spans="1:4" x14ac:dyDescent="0.25">
      <c r="A7" t="s">
        <v>79</v>
      </c>
      <c r="B7" t="s">
        <v>80</v>
      </c>
      <c r="C7" t="s">
        <v>81</v>
      </c>
      <c r="D7" s="3">
        <v>0.64088119062160265</v>
      </c>
    </row>
    <row r="8" spans="1:4" x14ac:dyDescent="0.25">
      <c r="A8" t="s">
        <v>85</v>
      </c>
      <c r="B8" t="s">
        <v>86</v>
      </c>
      <c r="C8" t="s">
        <v>87</v>
      </c>
      <c r="D8" s="3">
        <v>9.8246993694640419E-3</v>
      </c>
    </row>
    <row r="9" spans="1:4" x14ac:dyDescent="0.25">
      <c r="A9" t="s">
        <v>91</v>
      </c>
      <c r="B9" t="s">
        <v>92</v>
      </c>
      <c r="C9" t="s">
        <v>93</v>
      </c>
      <c r="D9" s="3">
        <v>-0.622299161232575</v>
      </c>
    </row>
    <row r="10" spans="1:4" x14ac:dyDescent="0.25">
      <c r="A10" t="s">
        <v>97</v>
      </c>
      <c r="B10" t="s">
        <v>98</v>
      </c>
      <c r="C10" t="s">
        <v>99</v>
      </c>
      <c r="D10" s="3">
        <v>0.81170500232757725</v>
      </c>
    </row>
    <row r="11" spans="1:4" x14ac:dyDescent="0.25">
      <c r="A11" t="s">
        <v>103</v>
      </c>
      <c r="B11" t="s">
        <v>104</v>
      </c>
      <c r="C11" t="s">
        <v>105</v>
      </c>
      <c r="D11" s="3">
        <v>0.65450167221992572</v>
      </c>
    </row>
    <row r="12" spans="1:4" x14ac:dyDescent="0.25">
      <c r="A12" t="s">
        <v>109</v>
      </c>
      <c r="B12" t="s">
        <v>110</v>
      </c>
      <c r="C12" t="s">
        <v>111</v>
      </c>
      <c r="D12" s="3">
        <v>-1.9820503613886509</v>
      </c>
    </row>
    <row r="13" spans="1:4" x14ac:dyDescent="0.25">
      <c r="A13" t="s">
        <v>114</v>
      </c>
      <c r="B13" t="s">
        <v>115</v>
      </c>
      <c r="C13" t="s">
        <v>115</v>
      </c>
      <c r="D13" s="3">
        <v>1.0716323917410544</v>
      </c>
    </row>
    <row r="14" spans="1:4" x14ac:dyDescent="0.25">
      <c r="A14" t="s">
        <v>119</v>
      </c>
      <c r="B14" t="s">
        <v>120</v>
      </c>
      <c r="C14" t="s">
        <v>121</v>
      </c>
      <c r="D14" s="3">
        <v>0.54345923840151644</v>
      </c>
    </row>
    <row r="15" spans="1:4" x14ac:dyDescent="0.25">
      <c r="A15" t="s">
        <v>125</v>
      </c>
      <c r="B15" t="s">
        <v>126</v>
      </c>
      <c r="C15" t="s">
        <v>127</v>
      </c>
      <c r="D15" s="3">
        <v>3.4704759207397555</v>
      </c>
    </row>
    <row r="16" spans="1:4" x14ac:dyDescent="0.25">
      <c r="A16" t="s">
        <v>131</v>
      </c>
      <c r="B16" t="s">
        <v>132</v>
      </c>
      <c r="C16" t="s">
        <v>133</v>
      </c>
      <c r="D16" s="3">
        <v>0.36732995085001124</v>
      </c>
    </row>
    <row r="17" spans="1:4" x14ac:dyDescent="0.25">
      <c r="A17" t="s">
        <v>137</v>
      </c>
      <c r="B17" t="s">
        <v>138</v>
      </c>
      <c r="C17" t="s">
        <v>139</v>
      </c>
      <c r="D17" s="3">
        <v>0.48183943910228105</v>
      </c>
    </row>
    <row r="18" spans="1:4" x14ac:dyDescent="0.25">
      <c r="A18" t="s">
        <v>143</v>
      </c>
      <c r="B18" t="s">
        <v>144</v>
      </c>
      <c r="C18" t="s">
        <v>145</v>
      </c>
      <c r="D18" s="3">
        <v>2.1548511482592594</v>
      </c>
    </row>
    <row r="19" spans="1:4" x14ac:dyDescent="0.25">
      <c r="A19" t="s">
        <v>149</v>
      </c>
      <c r="B19" t="s">
        <v>150</v>
      </c>
      <c r="C19" t="s">
        <v>151</v>
      </c>
      <c r="D19" s="3">
        <v>1.1019441891473936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HYPERLINK("http://gridw.home.pl/pub/audyt/Dokumentacja_fotograficzna_kartograficzna/ID_1452/Mapa_ID_1452.jpg","Mapa_ID_1452.jpg")</f>
        <v>Mapa_ID_1452.jpg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9"/>
  <sheetViews>
    <sheetView tabSelected="1" workbookViewId="0">
      <selection activeCell="A6" sqref="A6:H9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154</v>
      </c>
      <c r="D6" s="3" t="s">
        <v>155</v>
      </c>
      <c r="E6" s="20">
        <v>44684</v>
      </c>
      <c r="F6">
        <v>19.059999999999999</v>
      </c>
      <c r="G6">
        <v>50.2575</v>
      </c>
      <c r="H6" s="12" t="str">
        <f>HYPERLINK("https://gridw.home.pl/pub/audyt/Dokumentacja_fotograficzna_kartograficzna/ID_1452/1452_1.jpg","1452_1")</f>
        <v>1452_1</v>
      </c>
    </row>
    <row r="7" spans="1:8" x14ac:dyDescent="0.25">
      <c r="A7">
        <v>2</v>
      </c>
      <c r="B7" t="s">
        <v>48</v>
      </c>
      <c r="C7" t="s">
        <v>156</v>
      </c>
      <c r="D7" s="3" t="s">
        <v>155</v>
      </c>
      <c r="E7" s="20">
        <v>44684</v>
      </c>
      <c r="F7">
        <v>19.053611</v>
      </c>
      <c r="G7">
        <v>50.26</v>
      </c>
      <c r="H7" s="12" t="str">
        <f>HYPERLINK("https://gridw.home.pl/pub/audyt/Dokumentacja_fotograficzna_kartograficzna/ID_1452/1452_2.jpg","1452_2")</f>
        <v>1452_2</v>
      </c>
    </row>
    <row r="8" spans="1:8" x14ac:dyDescent="0.25">
      <c r="A8">
        <v>3</v>
      </c>
      <c r="B8" t="s">
        <v>48</v>
      </c>
      <c r="C8" t="s">
        <v>157</v>
      </c>
      <c r="D8" s="3" t="s">
        <v>155</v>
      </c>
      <c r="E8" s="20">
        <v>44684</v>
      </c>
      <c r="F8">
        <v>19.047778000000001</v>
      </c>
      <c r="G8">
        <v>50.253332999999998</v>
      </c>
      <c r="H8" s="12" t="str">
        <f>HYPERLINK("https://gridw.home.pl/pub/audyt/Dokumentacja_fotograficzna_kartograficzna/ID_1452/1452_3.jpg","1452_3")</f>
        <v>1452_3</v>
      </c>
    </row>
    <row r="9" spans="1:8" x14ac:dyDescent="0.25">
      <c r="A9">
        <v>4</v>
      </c>
      <c r="B9" t="s">
        <v>48</v>
      </c>
      <c r="C9" t="s">
        <v>158</v>
      </c>
      <c r="D9" s="3" t="s">
        <v>155</v>
      </c>
      <c r="E9" s="20">
        <v>44684</v>
      </c>
      <c r="F9">
        <v>18.550833000000001</v>
      </c>
      <c r="G9">
        <v>50.253889000000001</v>
      </c>
      <c r="H9" s="12" t="str">
        <f>HYPERLINK("https://gridw.home.pl/pub/audyt/Dokumentacja_fotograficzna_kartograficzna/ID_1452/1452_4.jpg","1452_4")</f>
        <v>1452_4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2BCA62-3872-4CDB-9570-EA83B2CE98A6}"/>
</file>

<file path=customXml/itemProps2.xml><?xml version="1.0" encoding="utf-8"?>
<ds:datastoreItem xmlns:ds="http://schemas.openxmlformats.org/officeDocument/2006/customXml" ds:itemID="{C6021B6D-4F1B-4B16-96CF-3C0D0FE3481B}"/>
</file>

<file path=customXml/itemProps3.xml><?xml version="1.0" encoding="utf-8"?>
<ds:datastoreItem xmlns:ds="http://schemas.openxmlformats.org/officeDocument/2006/customXml" ds:itemID="{CC325A29-5647-43C9-8E6F-A59AE76A8A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