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3115E1C-2F89-4519-8351-82735B60497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C6" i="12"/>
</calcChain>
</file>

<file path=xl/sharedStrings.xml><?xml version="1.0" encoding="utf-8"?>
<sst xmlns="http://schemas.openxmlformats.org/spreadsheetml/2006/main" count="182" uniqueCount="139">
  <si>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</si>
  <si>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</si>
  <si>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</si>
  <si>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</si>
  <si>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</si>
  <si>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</si>
  <si>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</si>
  <si>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</si>
  <si>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</si>
  <si>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</si>
  <si>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</si>
  <si>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</si>
  <si>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</si>
  <si>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</si>
  <si>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</si>
  <si>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</si>
  <si>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</si>
  <si>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</si>
  <si>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</si>
  <si>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</si>
  <si>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</si>
  <si>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</si>
  <si>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</si>
  <si>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</si>
  <si>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</si>
  <si>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</si>
  <si>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</si>
  <si>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</si>
  <si>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</si>
  <si>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</si>
  <si>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</si>
  <si>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</si>
  <si>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</si>
  <si>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</si>
  <si>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</si>
  <si>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</si>
  <si>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</si>
  <si>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</si>
  <si>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</si>
  <si>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</si>
  <si>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</si>
  <si>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</si>
  <si>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</si>
  <si>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</si>
  <si>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</si>
  <si>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</si>
  <si>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</si>
  <si>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</si>
  <si>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24-341.15-053</t>
  </si>
  <si>
    <t>10a</t>
  </si>
  <si>
    <t>D</t>
  </si>
  <si>
    <t>341.15</t>
  </si>
  <si>
    <t>Płaskowyż Rybnicki</t>
  </si>
  <si>
    <t>Nizin</t>
  </si>
  <si>
    <t>peryglacjalne: równinne i faliste</t>
  </si>
  <si>
    <t>C.3.2.c</t>
  </si>
  <si>
    <t>Rybnicki</t>
  </si>
  <si>
    <t>5; 17</t>
  </si>
  <si>
    <t>Niżowy łęg jesionowo-olszowy; Grąd subkontynentalny, odmiana małopolska, forma wyżynna, seria żyzna</t>
  </si>
  <si>
    <t>I.E.8</t>
  </si>
  <si>
    <t>Konurbacja katowicka, region przemysłowy</t>
  </si>
  <si>
    <t>Gmina Rybnik, Powiat Rybnik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</si>
  <si>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</si>
  <si>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</si>
  <si>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</si>
  <si>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</si>
  <si>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</si>
  <si>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</si>
  <si>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</si>
  <si>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</si>
  <si>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</si>
  <si>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</si>
  <si>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</si>
  <si>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</si>
  <si>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</si>
  <si>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</si>
  <si>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</si>
  <si>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</si>
  <si>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</si>
  <si>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</si>
  <si>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</si>
  <si>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</si>
  <si>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</si>
  <si>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</si>
  <si>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A8c</t>
  </si>
  <si>
    <t>4</t>
  </si>
  <si>
    <t>A8</t>
  </si>
  <si>
    <t>A8c</t>
  </si>
  <si>
    <t>5</t>
  </si>
  <si>
    <t>A8</t>
  </si>
  <si>
    <t>A8f</t>
  </si>
  <si>
    <t>5</t>
  </si>
  <si>
    <t>A8</t>
  </si>
  <si>
    <t>A8f</t>
  </si>
  <si>
    <t>6</t>
  </si>
  <si>
    <t>A8</t>
  </si>
  <si>
    <t>A8h</t>
  </si>
  <si>
    <t>6</t>
  </si>
  <si>
    <t>A8</t>
  </si>
  <si>
    <t>A8h</t>
  </si>
  <si>
    <t>7</t>
  </si>
  <si>
    <t>A10</t>
  </si>
  <si>
    <t>7</t>
  </si>
  <si>
    <t>A10</t>
  </si>
  <si>
    <t>8</t>
  </si>
  <si>
    <t>B7</t>
  </si>
  <si>
    <t>B7a</t>
  </si>
  <si>
    <t>8</t>
  </si>
  <si>
    <t>B7</t>
  </si>
  <si>
    <t>B7a</t>
  </si>
  <si>
    <t>9</t>
  </si>
  <si>
    <t>B9</t>
  </si>
  <si>
    <t>B9a</t>
  </si>
  <si>
    <t>9</t>
  </si>
  <si>
    <t>B9</t>
  </si>
  <si>
    <t>B9a</t>
  </si>
  <si>
    <t>10</t>
  </si>
  <si>
    <t>B9</t>
  </si>
  <si>
    <t>B9c</t>
  </si>
  <si>
    <t>10</t>
  </si>
  <si>
    <t>B9</t>
  </si>
  <si>
    <t>B9c</t>
  </si>
  <si>
    <t>11</t>
  </si>
  <si>
    <t>B9</t>
  </si>
  <si>
    <t>B9e</t>
  </si>
  <si>
    <t>11</t>
  </si>
  <si>
    <t>B9</t>
  </si>
  <si>
    <t>B9e</t>
  </si>
  <si>
    <t>funkcja osadnicza</t>
  </si>
  <si>
    <t>Rybnik_Plac przed bazyliką św. Antoniego z kamienicą narożną pomiędzy ulicami Powstańców Śl. Wysoką, widok od strony bazyliki</t>
  </si>
  <si>
    <t>Ewa Mackiewicz</t>
  </si>
  <si>
    <t>Rybnik_Bazylika św. Antoniego, widok od ul Powstańców Śl.</t>
  </si>
  <si>
    <t>ul. Oś widokowa u. Powstańców Śl. z widokiem na bazylikę św. Antoniego</t>
  </si>
  <si>
    <t>Rybnik ul. Sobieskiego, widok od skrzyżowania z ul. Gliwicką</t>
  </si>
  <si>
    <t>Rybnik ul. Sobieskiego w kierunku Rynku, widok od ul. Św. Jana</t>
  </si>
  <si>
    <t>Rybnik północno-zachodnie naroże Rynku z widocznym ratuszem (obecnie siedziba muzeum i USC)</t>
  </si>
  <si>
    <t>Rybnik Budynek Poczty Polskiej oraz kamienica narożna na zbiegu ulic W. Korfantego i Zamkowej</t>
  </si>
  <si>
    <t>Rybnik Wschodnia pierzeja Rynku</t>
  </si>
  <si>
    <t>Rybnik plac z figurą św. Jana Nepomucena przed kościołem pw. Matki Boskiej Bolesnej, widok od ul. Kościelnej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</si>
</sst>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0.20799999999999999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13.805</v>
      </c>
    </row>
    <row r="8" spans="1:5" x14ac:dyDescent="0.25">
      <c r="A8" t="s">
        <v>76</v>
      </c>
      <c r="B8" t="s">
        <v>77</v>
      </c>
      <c r="C8" t="s">
        <v>78</v>
      </c>
      <c r="D8" s="3">
        <v>0.78400000000000003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2.9849999999999999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76.528999999999996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20.483000000000001</v>
      </c>
    </row>
    <row r="12" spans="1:5" x14ac:dyDescent="0.25">
      <c r="A12" t="s">
        <v>100</v>
      </c>
      <c r="B12" t="s">
        <v>101</v>
      </c>
      <c r="C12" t="s">
        <v>101</v>
      </c>
      <c r="D12" s="3">
        <v>0.66900000000000004</v>
      </c>
    </row>
    <row r="13" spans="1:5" x14ac:dyDescent="0.25">
      <c r="A13" t="s">
        <v>104</v>
      </c>
      <c r="B13" t="s">
        <v>105</v>
      </c>
      <c r="C13" t="s">
        <v>106</v>
      </c>
      <c r="D13" s="3">
        <v>6.12</v>
      </c>
    </row>
    <row r="14" spans="1:5" x14ac:dyDescent="0.25">
      <c r="A14" t="s">
        <v>110</v>
      </c>
      <c r="B14" t="s">
        <v>111</v>
      </c>
      <c r="C14" t="s">
        <v>112</v>
      </c>
      <c r="D14" s="3">
        <v>113.28</v>
      </c>
    </row>
    <row r="15" spans="1:5" x14ac:dyDescent="0.25">
      <c r="A15" t="s">
        <v>116</v>
      </c>
      <c r="B15" t="s">
        <v>117</v>
      </c>
      <c r="C15" t="s">
        <v>118</v>
      </c>
      <c r="D15" s="3">
        <v>9.18</v>
      </c>
    </row>
    <row r="16" spans="1:5" x14ac:dyDescent="0.25">
      <c r="A16" t="s">
        <v>122</v>
      </c>
      <c r="B16" t="s">
        <v>123</v>
      </c>
      <c r="C16" t="s">
        <v>124</v>
      </c>
      <c r="D16" s="3">
        <v>3.06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-0.84973234401916098</v>
      </c>
    </row>
    <row r="6" spans="1:4" x14ac:dyDescent="0.25">
      <c r="A6" t="s">
        <v>73</v>
      </c>
      <c r="B6" t="s">
        <v>74</v>
      </c>
      <c r="C6" t="s">
        <v>75</v>
      </c>
      <c r="D6" s="3">
        <v>0.35046684085323004</v>
      </c>
    </row>
    <row r="7" spans="1:4" x14ac:dyDescent="0.25">
      <c r="A7" t="s">
        <v>79</v>
      </c>
      <c r="B7" t="s">
        <v>80</v>
      </c>
      <c r="C7" t="s">
        <v>81</v>
      </c>
      <c r="D7" s="3">
        <v>-1.1091182167493403</v>
      </c>
    </row>
    <row r="8" spans="1:4" x14ac:dyDescent="0.25">
      <c r="A8" t="s">
        <v>85</v>
      </c>
      <c r="B8" t="s">
        <v>86</v>
      </c>
      <c r="C8" t="s">
        <v>87</v>
      </c>
      <c r="D8" s="3">
        <v>-0.87640751168603515</v>
      </c>
    </row>
    <row r="9" spans="1:4" x14ac:dyDescent="0.25">
      <c r="A9" t="s">
        <v>91</v>
      </c>
      <c r="B9" t="s">
        <v>92</v>
      </c>
      <c r="C9" t="s">
        <v>93</v>
      </c>
      <c r="D9" s="3">
        <v>1.1861887344221431</v>
      </c>
    </row>
    <row r="10" spans="1:4" x14ac:dyDescent="0.25">
      <c r="A10" t="s">
        <v>97</v>
      </c>
      <c r="B10" t="s">
        <v>98</v>
      </c>
      <c r="C10" t="s">
        <v>99</v>
      </c>
      <c r="D10" s="3">
        <v>-0.18292765879743036</v>
      </c>
    </row>
    <row r="11" spans="1:4" x14ac:dyDescent="0.25">
      <c r="A11" t="s">
        <v>102</v>
      </c>
      <c r="B11" t="s">
        <v>103</v>
      </c>
      <c r="C11" t="s">
        <v>103</v>
      </c>
      <c r="D11" s="3">
        <v>-2.4211763872166259</v>
      </c>
    </row>
    <row r="12" spans="1:4" x14ac:dyDescent="0.25">
      <c r="A12" t="s">
        <v>107</v>
      </c>
      <c r="B12" t="s">
        <v>108</v>
      </c>
      <c r="C12" t="s">
        <v>109</v>
      </c>
      <c r="D12" s="3">
        <v>0.16493041563429087</v>
      </c>
    </row>
    <row r="13" spans="1:4" x14ac:dyDescent="0.25">
      <c r="A13" t="s">
        <v>113</v>
      </c>
      <c r="B13" t="s">
        <v>114</v>
      </c>
      <c r="C13" t="s">
        <v>115</v>
      </c>
      <c r="D13" s="3">
        <v>0.58383589742975928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-0.60936063619341152</v>
      </c>
    </row>
    <row r="15" spans="1:4" x14ac:dyDescent="0.25">
      <c r="A15" t="s">
        <v>125</v>
      </c>
      <c r="B15" t="s">
        <v>126</v>
      </c>
      <c r="C15" t="s">
        <v>127</v>
      </c>
      <c r="D15" s="3">
        <v>-0.2327041194060932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HYPERLINK("http://gridw.home.pl/pub/audyt/Dokumentacja_fotograficzna_kartograficzna/ID_1912/Mapa_ID_1912.jpg","Mapa_ID_1912.jpg")</f>
        <v>Mapa_ID_1912.jpg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4"/>
  <sheetViews>
    <sheetView tabSelected="1" workbookViewId="0">
      <selection activeCell="A6" sqref="A6:H14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45036</v>
      </c>
      <c r="F6">
        <v>18.548656999999999</v>
      </c>
      <c r="G6">
        <v>50.097926000000001</v>
      </c>
      <c r="H6" s="12" t="str">
        <f>HYPERLINK("https://gridw.home.pl/pub/audyt/Dokumentacja_fotograficzna_kartograficzna/ID_1912/1912_1.jpeg","1912_1")</f>
        <v>1912_1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45036</v>
      </c>
      <c r="F7">
        <v>18.547878999999998</v>
      </c>
      <c r="G7">
        <v>50.097841000000003</v>
      </c>
      <c r="H7" s="12" t="str">
        <f>HYPERLINK("https://gridw.home.pl/pub/audyt/Dokumentacja_fotograficzna_kartograficzna/ID_1912/1912_2.jpeg","1912_2")</f>
        <v>1912_2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45036</v>
      </c>
      <c r="F8">
        <v>18.546890000000001</v>
      </c>
      <c r="G8">
        <v>50.097740000000002</v>
      </c>
      <c r="H8" s="12" t="str">
        <f>HYPERLINK("https://gridw.home.pl/pub/audyt/Dokumentacja_fotograficzna_kartograficzna/ID_1912/1912_3.jpeg","1912_3")</f>
        <v>1912_3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45036</v>
      </c>
      <c r="F9">
        <v>18.544544999999999</v>
      </c>
      <c r="G9">
        <v>50.097566</v>
      </c>
      <c r="H9" s="12" t="str">
        <f>HYPERLINK("https://gridw.home.pl/pub/audyt/Dokumentacja_fotograficzna_kartograficzna/ID_1912/1912_4.jpeg","1912_4")</f>
        <v>1912_4</v>
      </c>
    </row>
    <row r="10" spans="1:8" x14ac:dyDescent="0.25">
      <c r="A10">
        <v>5</v>
      </c>
      <c r="B10" t="s">
        <v>48</v>
      </c>
      <c r="C10" t="s">
        <v>134</v>
      </c>
      <c r="D10" s="3" t="s">
        <v>130</v>
      </c>
      <c r="E10" s="20">
        <v>45036</v>
      </c>
      <c r="F10">
        <v>18.541820000000001</v>
      </c>
      <c r="G10">
        <v>50.096969000000001</v>
      </c>
      <c r="H10" s="12" t="str">
        <f>HYPERLINK("https://gridw.home.pl/pub/audyt/Dokumentacja_fotograficzna_kartograficzna/ID_1912/1912_5.jpeg","1912_5")</f>
        <v>1912_5</v>
      </c>
    </row>
    <row r="11" spans="1:8" x14ac:dyDescent="0.25">
      <c r="A11">
        <v>6</v>
      </c>
      <c r="B11" t="s">
        <v>48</v>
      </c>
      <c r="C11" t="s">
        <v>135</v>
      </c>
      <c r="D11" s="3" t="s">
        <v>130</v>
      </c>
      <c r="E11" s="20">
        <v>45036</v>
      </c>
      <c r="F11">
        <v>18.541699000000001</v>
      </c>
      <c r="G11">
        <v>50.095979</v>
      </c>
      <c r="H11" s="12" t="str">
        <f>HYPERLINK("https://gridw.home.pl/pub/audyt/Dokumentacja_fotograficzna_kartograficzna/ID_1912/1912_6.jpeg","1912_6")</f>
        <v>1912_6</v>
      </c>
    </row>
    <row r="12" spans="1:8" x14ac:dyDescent="0.25">
      <c r="A12">
        <v>7</v>
      </c>
      <c r="B12" t="s">
        <v>48</v>
      </c>
      <c r="C12" t="s">
        <v>136</v>
      </c>
      <c r="D12" s="3" t="s">
        <v>130</v>
      </c>
      <c r="E12" s="20">
        <v>45036</v>
      </c>
      <c r="F12" t="s">
        <v>35</v>
      </c>
      <c r="G12" t="s">
        <v>35</v>
      </c>
      <c r="H12" s="12" t="str">
        <f>HYPERLINK("https://gridw.home.pl/pub/audyt/Dokumentacja_fotograficzna_kartograficzna/ID_1912/1912_7.jpeg","1912_7")</f>
        <v>1912_7</v>
      </c>
    </row>
    <row r="13" spans="1:8" x14ac:dyDescent="0.25">
      <c r="A13">
        <v>8</v>
      </c>
      <c r="B13" t="s">
        <v>48</v>
      </c>
      <c r="C13" t="s">
        <v>137</v>
      </c>
      <c r="D13" s="3" t="s">
        <v>130</v>
      </c>
      <c r="E13" s="20">
        <v>45036</v>
      </c>
      <c r="F13">
        <v>18.541831999999999</v>
      </c>
      <c r="G13">
        <v>50.095529999999997</v>
      </c>
      <c r="H13" s="12" t="str">
        <f>HYPERLINK("https://gridw.home.pl/pub/audyt/Dokumentacja_fotograficzna_kartograficzna/ID_1912/1912_8.jpeg","1912_8")</f>
        <v>1912_8</v>
      </c>
    </row>
    <row r="14" spans="1:8" x14ac:dyDescent="0.25">
      <c r="A14">
        <v>9</v>
      </c>
      <c r="B14" t="s">
        <v>48</v>
      </c>
      <c r="C14" t="s">
        <v>138</v>
      </c>
      <c r="D14" s="3" t="s">
        <v>130</v>
      </c>
      <c r="E14" s="20">
        <v>45036</v>
      </c>
      <c r="F14">
        <v>18.541743</v>
      </c>
      <c r="G14">
        <v>50.097054999999997</v>
      </c>
      <c r="H14" s="12" t="str">
        <f>HYPERLINK("https://gridw.home.pl/pub/audyt/Dokumentacja_fotograficzna_kartograficzna/ID_1912/1912_9.jpeg","1912_9")</f>
        <v>1912_9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5E375C-D95C-4EAC-9BF8-953873892FA3}"/>
</file>

<file path=customXml/itemProps2.xml><?xml version="1.0" encoding="utf-8"?>
<ds:datastoreItem xmlns:ds="http://schemas.openxmlformats.org/officeDocument/2006/customXml" ds:itemID="{37BA6CF4-2646-4155-AADF-B2505BC12546}"/>
</file>

<file path=customXml/itemProps3.xml><?xml version="1.0" encoding="utf-8"?>
<ds:datastoreItem xmlns:ds="http://schemas.openxmlformats.org/officeDocument/2006/customXml" ds:itemID="{DBB1CDED-0B62-4609-BE93-AD1DA1BD9F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