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64AFA94-4585-46E0-BF40-0612A4CB6A7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<sst xmlns="http://schemas.openxmlformats.org/spreadsheetml/2006/main" count="164" uniqueCount="125">
  <si>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</si>
  <si>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</si>
  <si>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</si>
  <si>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</si>
  <si>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</si>
  <si>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</si>
  <si>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</si>
  <si>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</si>
  <si>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</si>
  <si>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</si>
  <si>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</si>
  <si>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</si>
  <si>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</si>
  <si>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</si>
  <si>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</si>
  <si>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</si>
  <si>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</si>
  <si>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</si>
  <si>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</si>
  <si>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</si>
  <si>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</si>
  <si>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</si>
  <si>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</si>
  <si>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</si>
  <si>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</si>
  <si>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</si>
  <si>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</si>
  <si>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</si>
  <si>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</si>
  <si>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</si>
  <si>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</si>
  <si>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</si>
  <si>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</si>
  <si>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</si>
  <si>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</si>
  <si>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</si>
  <si>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</si>
  <si>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</si>
  <si>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</si>
  <si>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</si>
  <si>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</si>
  <si>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</si>
  <si>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</si>
  <si>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</si>
  <si>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</si>
  <si>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</si>
  <si>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</si>
  <si>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</si>
  <si>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24-341.13-167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</si>
  <si>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</si>
  <si>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</si>
  <si>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</si>
  <si>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</si>
  <si>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</si>
  <si>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</si>
  <si>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</si>
  <si>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</si>
  <si>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16; 69</t>
  </si>
  <si>
    <t>Grąd subkontynentalny, odmiana małopolska, forma wyżynna, seria uboga; Środowiska zdewastowane o nieznanej tendencji rozwojowej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</si>
  <si>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</si>
  <si>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</si>
  <si>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</si>
  <si>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</si>
  <si>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</si>
  <si>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</si>
  <si>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</si>
  <si>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</si>
  <si>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</si>
  <si>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</si>
  <si>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</si>
  <si>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</si>
  <si>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</si>
  <si>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</si>
  <si>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</si>
  <si>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</si>
  <si>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</si>
  <si>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</si>
  <si>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</si>
  <si>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</si>
  <si>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</si>
  <si>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</si>
  <si>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</si>
  <si>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</si>
  <si>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</si>
  <si>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</si>
  <si>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</si>
  <si>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</si>
  <si>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</si>
  <si>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</si>
  <si>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</si>
  <si>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</si>
  <si>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</si>
  <si>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</si>
  <si>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</si>
  <si>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</si>
  <si>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</si>
  <si>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</si>
  <si>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</si>
  <si>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</si>
  <si>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</si>
  <si>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</si>
  <si>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</si>
  <si>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</si>
  <si>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</si>
  <si>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</si>
  <si>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</si>
  <si>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</si>
  <si>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</si>
  <si>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</si>
  <si>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</si>
  <si>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</si>
  <si>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</si>
  <si>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</si>
  <si>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</si>
  <si>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</si>
  <si>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</si>
  <si>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Nikiszowiec - tradycje górnicze, osiedle robotnicze, urbanistyczny układ, pomnik historii,  Szlak Zabytków Techniki</t>
  </si>
  <si>
    <t>funkcja osadnicza, funkcja górnicza</t>
  </si>
  <si>
    <t>funkcja estetyczna, funkcja inna niż wymieniona w pkt 1–11</t>
  </si>
  <si>
    <t>Nikiszowiec</t>
  </si>
  <si>
    <t>Tomasz Wites</t>
  </si>
  <si>
    <t>Jedno z podwórek na osiedlu Nikiszowiec w tle kopuła koscioła św. Anny</t>
  </si>
  <si>
    <t>Jedna z bram wejściowych do osiedla</t>
  </si>
  <si>
    <t>Ulica Rymarska na Nikiszowcu</t>
  </si>
  <si>
    <t>Kominy Kopalni Wieczorek (Dalkia Polska Energia S.A. Zakład Produkcyjny Wieczorek)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</si>
</sst>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2.3050000000000002</v>
      </c>
    </row>
    <row r="7" spans="1:5" x14ac:dyDescent="0.25">
      <c r="A7" t="s">
        <v>70</v>
      </c>
      <c r="B7" t="s">
        <v>71</v>
      </c>
      <c r="C7" t="s">
        <v>72</v>
      </c>
      <c r="D7" s="3">
        <v>10.055</v>
      </c>
    </row>
    <row r="8" spans="1:5" x14ac:dyDescent="0.25">
      <c r="A8" t="s">
        <v>76</v>
      </c>
      <c r="B8" t="s">
        <v>77</v>
      </c>
      <c r="C8" t="s">
        <v>78</v>
      </c>
      <c r="D8" s="3">
        <v>20.574999999999999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7.9880000000000004</v>
      </c>
    </row>
    <row r="10" spans="1:5" x14ac:dyDescent="0.25">
      <c r="A10" t="s">
        <v>88</v>
      </c>
      <c r="B10" t="s">
        <v>89</v>
      </c>
      <c r="C10" t="s">
        <v>90</v>
      </c>
      <c r="D10" s="3">
        <v>15.739000000000001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40.194000000000003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35.594999999999999</v>
      </c>
    </row>
    <row r="13" spans="1:5" x14ac:dyDescent="0.25">
      <c r="A13" t="s">
        <v>106</v>
      </c>
      <c r="B13" t="s">
        <v>107</v>
      </c>
      <c r="C13" t="s">
        <v>107</v>
      </c>
      <c r="D13" s="3">
        <v>1.8069999999999999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99.38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92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 t="s">
        <v>118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2.8679263380907019</v>
      </c>
    </row>
    <row r="6" spans="1:4" x14ac:dyDescent="0.25">
      <c r="A6" t="s">
        <v>73</v>
      </c>
      <c r="B6" t="s">
        <v>74</v>
      </c>
      <c r="C6" t="s">
        <v>75</v>
      </c>
      <c r="D6" s="3">
        <v>-0.37134070450942019</v>
      </c>
    </row>
    <row r="7" spans="1:4" x14ac:dyDescent="0.25">
      <c r="A7" t="s">
        <v>79</v>
      </c>
      <c r="B7" t="s">
        <v>80</v>
      </c>
      <c r="C7" t="s">
        <v>81</v>
      </c>
      <c r="D7" s="3">
        <v>3.9598446988705787</v>
      </c>
    </row>
    <row r="8" spans="1:4" x14ac:dyDescent="0.25">
      <c r="A8" t="s">
        <v>85</v>
      </c>
      <c r="B8" t="s">
        <v>86</v>
      </c>
      <c r="C8" t="s">
        <v>87</v>
      </c>
      <c r="D8" s="3">
        <v>0.34396791404540467</v>
      </c>
    </row>
    <row r="9" spans="1:4" x14ac:dyDescent="0.25">
      <c r="A9" t="s">
        <v>91</v>
      </c>
      <c r="B9" t="s">
        <v>92</v>
      </c>
      <c r="C9" t="s">
        <v>93</v>
      </c>
      <c r="D9" s="3">
        <v>-0.36058116834419784</v>
      </c>
    </row>
    <row r="10" spans="1:4" x14ac:dyDescent="0.25">
      <c r="A10" t="s">
        <v>97</v>
      </c>
      <c r="B10" t="s">
        <v>98</v>
      </c>
      <c r="C10" t="s">
        <v>99</v>
      </c>
      <c r="D10" s="3">
        <v>-1.8262756930155029</v>
      </c>
    </row>
    <row r="11" spans="1:4" x14ac:dyDescent="0.25">
      <c r="A11" t="s">
        <v>103</v>
      </c>
      <c r="B11" t="s">
        <v>104</v>
      </c>
      <c r="C11" t="s">
        <v>105</v>
      </c>
      <c r="D11" s="3">
        <v>3.0202475886754767</v>
      </c>
    </row>
    <row r="12" spans="1:4" x14ac:dyDescent="0.25">
      <c r="A12" t="s">
        <v>108</v>
      </c>
      <c r="B12" t="s">
        <v>109</v>
      </c>
      <c r="C12" t="s">
        <v>109</v>
      </c>
      <c r="D12" s="3">
        <v>0.54705150738469233</v>
      </c>
    </row>
    <row r="13" spans="1:4" x14ac:dyDescent="0.25">
      <c r="A13" t="s">
        <v>113</v>
      </c>
      <c r="B13" t="s">
        <v>114</v>
      </c>
      <c r="C13" t="s">
        <v>115</v>
      </c>
      <c r="D13" s="3">
        <v>2.1164501293242783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HYPERLINK("http://gridw.home.pl/pub/audyt/Dokumentacja_fotograficzna_kartograficzna/ID_270/Mapa_ID_270.jpg","Mapa_ID_270.jpg")</f>
        <v>Mapa_ID_270.jpg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119</v>
      </c>
      <c r="D6" s="3" t="s">
        <v>120</v>
      </c>
      <c r="E6" s="20">
        <v>45039</v>
      </c>
      <c r="F6">
        <v>19.035277000000001</v>
      </c>
      <c r="G6">
        <v>50.247726</v>
      </c>
      <c r="H6" s="12" t="str">
        <f>HYPERLINK("https://gridw.home.pl/pub/audyt/Dokumentacja_fotograficzna_kartograficzna/ID_270/270_1.jpg","270_1")</f>
        <v>270_1</v>
      </c>
    </row>
    <row r="7" spans="1:8" x14ac:dyDescent="0.25">
      <c r="A7">
        <v>2</v>
      </c>
      <c r="B7" t="s">
        <v>48</v>
      </c>
      <c r="C7" t="s">
        <v>119</v>
      </c>
      <c r="D7" s="3" t="s">
        <v>120</v>
      </c>
      <c r="E7" s="20">
        <v>45039</v>
      </c>
      <c r="F7">
        <v>19.035277000000001</v>
      </c>
      <c r="G7">
        <v>50.247726</v>
      </c>
      <c r="H7" s="12" t="str">
        <f>HYPERLINK("https://gridw.home.pl/pub/audyt/Dokumentacja_fotograficzna_kartograficzna/ID_270/270_2.jpg","270_2")</f>
        <v>270_2</v>
      </c>
    </row>
    <row r="8" spans="1:8" x14ac:dyDescent="0.25">
      <c r="A8">
        <v>3</v>
      </c>
      <c r="B8" t="s">
        <v>48</v>
      </c>
      <c r="C8" t="s">
        <v>119</v>
      </c>
      <c r="D8" s="3" t="s">
        <v>120</v>
      </c>
      <c r="E8" s="20">
        <v>45039</v>
      </c>
      <c r="F8">
        <v>19.035277000000001</v>
      </c>
      <c r="G8">
        <v>50.247726</v>
      </c>
      <c r="H8" s="12" t="str">
        <f>HYPERLINK("https://gridw.home.pl/pub/audyt/Dokumentacja_fotograficzna_kartograficzna/ID_270/270_3.jpg","270_3")</f>
        <v>270_3</v>
      </c>
    </row>
    <row r="9" spans="1:8" x14ac:dyDescent="0.25">
      <c r="A9">
        <v>4</v>
      </c>
      <c r="B9" t="s">
        <v>48</v>
      </c>
      <c r="C9" t="s">
        <v>121</v>
      </c>
      <c r="D9" s="3" t="s">
        <v>120</v>
      </c>
      <c r="E9" s="20">
        <v>45039</v>
      </c>
      <c r="F9">
        <v>19.081353</v>
      </c>
      <c r="G9">
        <v>50.242868999999999</v>
      </c>
      <c r="H9" s="12" t="str">
        <f>HYPERLINK("https://gridw.home.pl/pub/audyt/Dokumentacja_fotograficzna_kartograficzna/ID_270/270_4.jpg","270_4")</f>
        <v>270_4</v>
      </c>
    </row>
    <row r="10" spans="1:8" x14ac:dyDescent="0.25">
      <c r="A10">
        <v>5</v>
      </c>
      <c r="B10" t="s">
        <v>48</v>
      </c>
      <c r="C10" t="s">
        <v>122</v>
      </c>
      <c r="D10" s="3" t="s">
        <v>120</v>
      </c>
      <c r="E10" s="20">
        <v>45039</v>
      </c>
      <c r="F10">
        <v>19.082097999999998</v>
      </c>
      <c r="G10">
        <v>50.242767999999998</v>
      </c>
      <c r="H10" s="12" t="str">
        <f>HYPERLINK("https://gridw.home.pl/pub/audyt/Dokumentacja_fotograficzna_kartograficzna/ID_270/270_5.jpg","270_5")</f>
        <v>270_5</v>
      </c>
    </row>
    <row r="11" spans="1:8" x14ac:dyDescent="0.25">
      <c r="A11">
        <v>6</v>
      </c>
      <c r="B11" t="s">
        <v>48</v>
      </c>
      <c r="C11" t="s">
        <v>123</v>
      </c>
      <c r="D11" s="3" t="s">
        <v>120</v>
      </c>
      <c r="E11" s="20">
        <v>45039</v>
      </c>
      <c r="F11">
        <v>19.082115000000002</v>
      </c>
      <c r="G11">
        <v>50.244033000000002</v>
      </c>
      <c r="H11" s="12" t="str">
        <f>HYPERLINK("https://gridw.home.pl/pub/audyt/Dokumentacja_fotograficzna_kartograficzna/ID_270/270_6.jpg","270_6")</f>
        <v>270_6</v>
      </c>
    </row>
    <row r="12" spans="1:8" x14ac:dyDescent="0.25">
      <c r="A12">
        <v>7</v>
      </c>
      <c r="B12" t="s">
        <v>48</v>
      </c>
      <c r="C12" t="s">
        <v>124</v>
      </c>
      <c r="D12" s="3" t="s">
        <v>120</v>
      </c>
      <c r="E12" s="20">
        <v>45039</v>
      </c>
      <c r="F12">
        <v>19.080418999999999</v>
      </c>
      <c r="G12">
        <v>50.240352999999999</v>
      </c>
      <c r="H12" s="12" t="str">
        <f>HYPERLINK("https://gridw.home.pl/pub/audyt/Dokumentacja_fotograficzna_kartograficzna/ID_270/270_7.jpg","270_7")</f>
        <v>270_7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5FC21A-DE35-422C-8253-34644E6BB94C}"/>
</file>

<file path=customXml/itemProps2.xml><?xml version="1.0" encoding="utf-8"?>
<ds:datastoreItem xmlns:ds="http://schemas.openxmlformats.org/officeDocument/2006/customXml" ds:itemID="{70CB9238-2FF4-4AF1-B4C7-D0351B476B7D}"/>
</file>

<file path=customXml/itemProps3.xml><?xml version="1.0" encoding="utf-8"?>
<ds:datastoreItem xmlns:ds="http://schemas.openxmlformats.org/officeDocument/2006/customXml" ds:itemID="{97CA0D03-3379-4469-A082-CE32696CB5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