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FB1B7678-FD2B-4216-91DB-4CD1DE5DA2FF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C6" i="12"/>
</calcChain>
</file>

<file path=xl/sharedStrings.xml><?xml version="1.0" encoding="utf-8"?>
<sst xmlns="http://schemas.openxmlformats.org/spreadsheetml/2006/main" count="191" uniqueCount="151">
  <si>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</si>
  <si>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</si>
  <si>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</si>
  <si>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</si>
  <si>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</si>
  <si>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</si>
  <si>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</si>
  <si>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</si>
  <si>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</si>
  <si>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</si>
  <si>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</si>
  <si>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</si>
  <si>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</si>
  <si>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</si>
  <si>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</si>
  <si>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</si>
  <si>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</si>
  <si>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</si>
  <si>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</si>
  <si>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</si>
  <si>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</si>
  <si>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</si>
  <si>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</si>
  <si>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</si>
  <si>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</si>
  <si>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</si>
  <si>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</si>
  <si>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</si>
  <si>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</si>
  <si>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</si>
  <si>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</si>
  <si>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</si>
  <si>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</si>
  <si>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</si>
  <si>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</si>
  <si>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</si>
  <si>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</si>
  <si>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</si>
  <si>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</si>
  <si>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</si>
  <si>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</si>
  <si>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</si>
  <si>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</si>
  <si>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</si>
  <si>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</si>
  <si>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</si>
  <si>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</si>
  <si>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</si>
  <si>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24-341.31-001</t>
  </si>
  <si>
    <t>6c</t>
  </si>
  <si>
    <t>D</t>
  </si>
  <si>
    <t>341.31</t>
  </si>
  <si>
    <t>Wyżyna Częstochowska</t>
  </si>
  <si>
    <t>Wyżyn i niskich gór</t>
  </si>
  <si>
    <t>weglanowe i gipsowe - erozyjne: zwartych masywów ze skałkami</t>
  </si>
  <si>
    <t>C.4.1.a</t>
  </si>
  <si>
    <t>Ogrodzieniecko-Mstowski</t>
  </si>
  <si>
    <t>16</t>
  </si>
  <si>
    <t>Grąd subkontynentalny, odmiana małopolska, forma wyżynna, seria uboga</t>
  </si>
  <si>
    <t>II.A.25</t>
  </si>
  <si>
    <t>Jura Krakowsko-Częstochowska – część środkowa</t>
  </si>
  <si>
    <t>Gmina Mstów, Powiat częstochowski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</si>
  <si>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</si>
  <si>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</si>
  <si>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</si>
  <si>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</si>
  <si>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</si>
  <si>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</si>
  <si>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</si>
  <si>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</si>
  <si>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</si>
  <si>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</si>
  <si>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</si>
  <si>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</si>
  <si>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</si>
  <si>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</si>
  <si>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</si>
  <si>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A5</t>
  </si>
  <si>
    <t>3</t>
  </si>
  <si>
    <t>A5</t>
  </si>
  <si>
    <t>4</t>
  </si>
  <si>
    <t>A6</t>
  </si>
  <si>
    <t>A6a</t>
  </si>
  <si>
    <t>4</t>
  </si>
  <si>
    <t>A6</t>
  </si>
  <si>
    <t>A6a</t>
  </si>
  <si>
    <t>5</t>
  </si>
  <si>
    <t>A7</t>
  </si>
  <si>
    <t>A7c</t>
  </si>
  <si>
    <t>5</t>
  </si>
  <si>
    <t>A7</t>
  </si>
  <si>
    <t>A7c</t>
  </si>
  <si>
    <t>6</t>
  </si>
  <si>
    <t>A7</t>
  </si>
  <si>
    <t>A7d</t>
  </si>
  <si>
    <t>6</t>
  </si>
  <si>
    <t>A7</t>
  </si>
  <si>
    <t>A7d</t>
  </si>
  <si>
    <t>7</t>
  </si>
  <si>
    <t>A7</t>
  </si>
  <si>
    <t>A7e</t>
  </si>
  <si>
    <t>7</t>
  </si>
  <si>
    <t>A7</t>
  </si>
  <si>
    <t>A7e</t>
  </si>
  <si>
    <t>8</t>
  </si>
  <si>
    <t>A8</t>
  </si>
  <si>
    <t>A8a</t>
  </si>
  <si>
    <t>8</t>
  </si>
  <si>
    <t>A8</t>
  </si>
  <si>
    <t>A8a</t>
  </si>
  <si>
    <t>9</t>
  </si>
  <si>
    <t>A8</t>
  </si>
  <si>
    <t>A8b</t>
  </si>
  <si>
    <t>9</t>
  </si>
  <si>
    <t>A8</t>
  </si>
  <si>
    <t>A8b</t>
  </si>
  <si>
    <t>10</t>
  </si>
  <si>
    <t>A8</t>
  </si>
  <si>
    <t>A8c</t>
  </si>
  <si>
    <t>10</t>
  </si>
  <si>
    <t>A8</t>
  </si>
  <si>
    <t>A8c</t>
  </si>
  <si>
    <t>11</t>
  </si>
  <si>
    <t>A8</t>
  </si>
  <si>
    <t>A8f</t>
  </si>
  <si>
    <t>11</t>
  </si>
  <si>
    <t>A8</t>
  </si>
  <si>
    <t>A8f</t>
  </si>
  <si>
    <t>12</t>
  </si>
  <si>
    <t>A8</t>
  </si>
  <si>
    <t>A8h</t>
  </si>
  <si>
    <t>12</t>
  </si>
  <si>
    <t>A8</t>
  </si>
  <si>
    <t>A8h</t>
  </si>
  <si>
    <t>13</t>
  </si>
  <si>
    <t>A10</t>
  </si>
  <si>
    <t>13</t>
  </si>
  <si>
    <t>A10</t>
  </si>
  <si>
    <t>1</t>
  </si>
  <si>
    <t>B1</t>
  </si>
  <si>
    <t>B1a</t>
  </si>
  <si>
    <t>Na południe od Mstowa (Łuszczyn) - ruiny stodół, sady, święto jabłka w Mstowie, sady, zachowana struktura pól</t>
  </si>
  <si>
    <t>funkcja produkcji rolnej, funkcja ochrony przyrody</t>
  </si>
  <si>
    <t>funkcja ekologiczna, funkcja inna niż wymieniona w pkt 1–11</t>
  </si>
  <si>
    <t>JK na pd. od Mstowa, tereny rolne w otoczeniu powierzchni leśnych</t>
  </si>
  <si>
    <t>Jerzy Nita</t>
  </si>
  <si>
    <t>JK m. Zawada, tereny rolne w otoczeniu małych  powierzchni leśnych</t>
  </si>
  <si>
    <t>JK m. Zawada, tereny rolne sady</t>
  </si>
  <si>
    <t>JK na pd. od Mstowa, obszar wzgórzowy,  tereny rolne w otoczeniu pow. Leśnych, widok z balonu</t>
  </si>
  <si>
    <t>JK na pd. od Mstowa, obszar dol. Warty, rozcięcia erozyjne,  tereny rolne  i użytki eko., widok z balonu</t>
  </si>
  <si>
    <t>JK na pd. od Mstowa, obszar wzgórzowy,  tereny rolne przeplatane z użytkami ekologicznymi, widok z balonu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</si>
</sst>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1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8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12</v>
      </c>
    </row>
    <row r="7" spans="1:5" x14ac:dyDescent="0.25">
      <c r="A7" t="s">
        <v>70</v>
      </c>
      <c r="B7" t="s">
        <v>71</v>
      </c>
      <c r="C7" t="s">
        <v>72</v>
      </c>
      <c r="D7" s="3">
        <v>6</v>
      </c>
    </row>
    <row r="8" spans="1:5" x14ac:dyDescent="0.25">
      <c r="A8" t="s">
        <v>76</v>
      </c>
      <c r="B8" t="s">
        <v>77</v>
      </c>
      <c r="C8" t="s">
        <v>77</v>
      </c>
      <c r="D8" s="3">
        <v>56.904000000000003</v>
      </c>
    </row>
    <row r="9" spans="1:5" x14ac:dyDescent="0.25">
      <c r="A9" t="s">
        <v>80</v>
      </c>
      <c r="B9" t="s">
        <v>81</v>
      </c>
      <c r="C9" t="s">
        <v>82</v>
      </c>
      <c r="D9" s="3">
        <v>0.53400000000000003</v>
      </c>
    </row>
    <row r="10" spans="1:5" x14ac:dyDescent="0.25">
      <c r="A10" t="s">
        <v>86</v>
      </c>
      <c r="B10" t="s">
        <v>87</v>
      </c>
      <c r="C10" t="s">
        <v>88</v>
      </c>
      <c r="D10" s="3">
        <v>0.53600000000000003</v>
      </c>
    </row>
    <row r="11" spans="1:5" x14ac:dyDescent="0.25">
      <c r="A11" t="s">
        <v>92</v>
      </c>
      <c r="B11" t="s">
        <v>93</v>
      </c>
      <c r="C11" t="s">
        <v>94</v>
      </c>
      <c r="D11" s="3">
        <v>1.087</v>
      </c>
    </row>
    <row r="12" spans="1:5" x14ac:dyDescent="0.25">
      <c r="A12" t="s">
        <v>98</v>
      </c>
      <c r="B12" t="s">
        <v>99</v>
      </c>
      <c r="C12" t="s">
        <v>100</v>
      </c>
      <c r="D12" s="3">
        <v>1.23</v>
      </c>
    </row>
    <row r="13" spans="1:5" x14ac:dyDescent="0.25">
      <c r="A13" t="s">
        <v>104</v>
      </c>
      <c r="B13" t="s">
        <v>105</v>
      </c>
      <c r="C13" t="s">
        <v>106</v>
      </c>
      <c r="D13" s="3">
        <v>23.672000000000001</v>
      </c>
    </row>
    <row r="14" spans="1:5" x14ac:dyDescent="0.25">
      <c r="A14" t="s">
        <v>110</v>
      </c>
      <c r="B14" t="s">
        <v>111</v>
      </c>
      <c r="C14" t="s">
        <v>112</v>
      </c>
      <c r="D14" s="3">
        <v>36.177</v>
      </c>
    </row>
    <row r="15" spans="1:5" x14ac:dyDescent="0.25">
      <c r="A15" t="s">
        <v>116</v>
      </c>
      <c r="B15" t="s">
        <v>117</v>
      </c>
      <c r="C15" t="s">
        <v>118</v>
      </c>
      <c r="D15" s="3">
        <v>30.585999999999999</v>
      </c>
    </row>
    <row r="16" spans="1:5" x14ac:dyDescent="0.25">
      <c r="A16" t="s">
        <v>122</v>
      </c>
      <c r="B16" t="s">
        <v>123</v>
      </c>
      <c r="C16" t="s">
        <v>124</v>
      </c>
      <c r="D16" s="3">
        <v>1.093</v>
      </c>
    </row>
    <row r="17" spans="1:4" x14ac:dyDescent="0.25">
      <c r="A17" t="s">
        <v>128</v>
      </c>
      <c r="B17" t="s">
        <v>129</v>
      </c>
      <c r="C17" t="s">
        <v>130</v>
      </c>
      <c r="D17" s="3">
        <v>6.8559999999999999</v>
      </c>
    </row>
    <row r="18" spans="1:4" x14ac:dyDescent="0.25">
      <c r="A18" t="s">
        <v>134</v>
      </c>
      <c r="B18" t="s">
        <v>135</v>
      </c>
      <c r="C18" t="s">
        <v>135</v>
      </c>
      <c r="D18" s="3">
        <v>1.9790000000000001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138</v>
      </c>
      <c r="B6" t="s">
        <v>139</v>
      </c>
      <c r="C6" t="s">
        <v>140</v>
      </c>
      <c r="D6" s="3">
        <v>0.08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91.7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141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142</v>
      </c>
      <c r="C8" s="11"/>
    </row>
    <row r="9" spans="1:3" x14ac:dyDescent="0.25">
      <c r="A9" s="1" t="s">
        <v>27</v>
      </c>
      <c r="B9" s="10" t="s">
        <v>143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7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-0.14267986472666203</v>
      </c>
    </row>
    <row r="6" spans="1:4" x14ac:dyDescent="0.25">
      <c r="A6" t="s">
        <v>73</v>
      </c>
      <c r="B6" t="s">
        <v>74</v>
      </c>
      <c r="C6" t="s">
        <v>75</v>
      </c>
      <c r="D6" s="3">
        <v>4.0975489066615335E-2</v>
      </c>
    </row>
    <row r="7" spans="1:4" x14ac:dyDescent="0.25">
      <c r="A7" t="s">
        <v>78</v>
      </c>
      <c r="B7" t="s">
        <v>79</v>
      </c>
      <c r="C7" t="s">
        <v>79</v>
      </c>
      <c r="D7" s="3">
        <v>0.51800882026078743</v>
      </c>
    </row>
    <row r="8" spans="1:4" x14ac:dyDescent="0.25">
      <c r="A8" t="s">
        <v>83</v>
      </c>
      <c r="B8" t="s">
        <v>84</v>
      </c>
      <c r="C8" t="s">
        <v>85</v>
      </c>
      <c r="D8" s="3">
        <v>-0.70502307049854218</v>
      </c>
    </row>
    <row r="9" spans="1:4" x14ac:dyDescent="0.25">
      <c r="A9" t="s">
        <v>89</v>
      </c>
      <c r="B9" t="s">
        <v>90</v>
      </c>
      <c r="C9" t="s">
        <v>91</v>
      </c>
      <c r="D9" s="3">
        <v>-0.34535512318166817</v>
      </c>
    </row>
    <row r="10" spans="1:4" x14ac:dyDescent="0.25">
      <c r="A10" t="s">
        <v>95</v>
      </c>
      <c r="B10" t="s">
        <v>96</v>
      </c>
      <c r="C10" t="s">
        <v>97</v>
      </c>
      <c r="D10" s="3">
        <v>-0.64024930028850224</v>
      </c>
    </row>
    <row r="11" spans="1:4" x14ac:dyDescent="0.25">
      <c r="A11" t="s">
        <v>101</v>
      </c>
      <c r="B11" t="s">
        <v>102</v>
      </c>
      <c r="C11" t="s">
        <v>103</v>
      </c>
      <c r="D11" s="3">
        <v>-1.1672121599784147</v>
      </c>
    </row>
    <row r="12" spans="1:4" x14ac:dyDescent="0.25">
      <c r="A12" t="s">
        <v>107</v>
      </c>
      <c r="B12" t="s">
        <v>108</v>
      </c>
      <c r="C12" t="s">
        <v>109</v>
      </c>
      <c r="D12" s="3">
        <v>0.72440682864832107</v>
      </c>
    </row>
    <row r="13" spans="1:4" x14ac:dyDescent="0.25">
      <c r="A13" t="s">
        <v>113</v>
      </c>
      <c r="B13" t="s">
        <v>114</v>
      </c>
      <c r="C13" t="s">
        <v>115</v>
      </c>
      <c r="D13" s="3">
        <v>0.1252576603353634</v>
      </c>
    </row>
    <row r="14" spans="1:4" x14ac:dyDescent="0.25">
      <c r="A14" t="s">
        <v>119</v>
      </c>
      <c r="B14" t="s">
        <v>120</v>
      </c>
      <c r="C14" t="s">
        <v>121</v>
      </c>
      <c r="D14" s="3">
        <v>-0.44816380768411729</v>
      </c>
    </row>
    <row r="15" spans="1:4" x14ac:dyDescent="0.25">
      <c r="A15" t="s">
        <v>125</v>
      </c>
      <c r="B15" t="s">
        <v>126</v>
      </c>
      <c r="C15" t="s">
        <v>127</v>
      </c>
      <c r="D15" s="3">
        <v>-1.2385858349104475</v>
      </c>
    </row>
    <row r="16" spans="1:4" x14ac:dyDescent="0.25">
      <c r="A16" t="s">
        <v>131</v>
      </c>
      <c r="B16" t="s">
        <v>132</v>
      </c>
      <c r="C16" t="s">
        <v>133</v>
      </c>
      <c r="D16" s="3">
        <v>2.1258388945509421</v>
      </c>
    </row>
    <row r="17" spans="1:4" x14ac:dyDescent="0.25">
      <c r="A17" t="s">
        <v>136</v>
      </c>
      <c r="B17" t="s">
        <v>137</v>
      </c>
      <c r="C17" t="s">
        <v>137</v>
      </c>
      <c r="D17" s="3">
        <v>1.0068632737088188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HYPERLINK("http://gridw.home.pl/pub/audyt/Dokumentacja_fotograficzna_kartograficzna/ID_940/Mapa_ID_940.jpg","Mapa_ID_940.jpg")</f>
        <v>Mapa_ID_940.jpg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2"/>
  <sheetViews>
    <sheetView tabSelected="1" workbookViewId="0">
      <selection activeCell="A6" sqref="A6:H12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144</v>
      </c>
      <c r="D6" s="3" t="s">
        <v>145</v>
      </c>
      <c r="E6" s="20">
        <v>45042</v>
      </c>
      <c r="F6">
        <v>19.302119000000001</v>
      </c>
      <c r="G6">
        <v>50.81908</v>
      </c>
      <c r="H6" s="12" t="str">
        <f>HYPERLINK("https://gridw.home.pl/pub/audyt/Dokumentacja_fotograficzna_kartograficzna/ID_940/940_1.jpg","940_1")</f>
        <v>940_1</v>
      </c>
    </row>
    <row r="7" spans="1:8" x14ac:dyDescent="0.25">
      <c r="A7">
        <v>2</v>
      </c>
      <c r="B7" t="s">
        <v>48</v>
      </c>
      <c r="C7" t="s">
        <v>146</v>
      </c>
      <c r="D7" s="3" t="s">
        <v>145</v>
      </c>
      <c r="E7" s="20">
        <v>45042</v>
      </c>
      <c r="F7">
        <v>19.315197000000001</v>
      </c>
      <c r="G7">
        <v>50.816946999999999</v>
      </c>
      <c r="H7" s="12" t="str">
        <f>HYPERLINK("https://gridw.home.pl/pub/audyt/Dokumentacja_fotograficzna_kartograficzna/ID_940/940_2.jpg","940_2")</f>
        <v>940_2</v>
      </c>
    </row>
    <row r="8" spans="1:8" x14ac:dyDescent="0.25">
      <c r="A8">
        <v>3</v>
      </c>
      <c r="B8" t="s">
        <v>48</v>
      </c>
      <c r="C8" t="s">
        <v>147</v>
      </c>
      <c r="D8" s="3" t="s">
        <v>145</v>
      </c>
      <c r="E8" s="20">
        <v>45042</v>
      </c>
      <c r="F8">
        <v>19.310704000000001</v>
      </c>
      <c r="G8">
        <v>50.817458000000002</v>
      </c>
      <c r="H8" s="12" t="str">
        <f>HYPERLINK("https://gridw.home.pl/pub/audyt/Dokumentacja_fotograficzna_kartograficzna/ID_940/940_3.jpg","940_3")</f>
        <v>940_3</v>
      </c>
    </row>
    <row r="9" spans="1:8" x14ac:dyDescent="0.25">
      <c r="A9">
        <v>4</v>
      </c>
      <c r="B9" t="s">
        <v>48</v>
      </c>
      <c r="C9" t="s">
        <v>148</v>
      </c>
      <c r="D9" s="3" t="s">
        <v>145</v>
      </c>
      <c r="E9" s="20">
        <v>45043</v>
      </c>
      <c r="F9">
        <v>19.282976000000001</v>
      </c>
      <c r="G9">
        <v>50.809786000000003</v>
      </c>
      <c r="H9" s="12" t="str">
        <f>HYPERLINK("https://gridw.home.pl/pub/audyt/Dokumentacja_fotograficzna_kartograficzna/ID_940/940_4.jpg","940_4")</f>
        <v>940_4</v>
      </c>
    </row>
    <row r="10" spans="1:8" x14ac:dyDescent="0.25">
      <c r="A10">
        <v>5</v>
      </c>
      <c r="B10" t="s">
        <v>48</v>
      </c>
      <c r="C10" t="s">
        <v>148</v>
      </c>
      <c r="D10" s="3" t="s">
        <v>145</v>
      </c>
      <c r="E10" s="20">
        <v>45043</v>
      </c>
      <c r="F10">
        <v>19.283158</v>
      </c>
      <c r="G10">
        <v>50.813532000000002</v>
      </c>
      <c r="H10" s="12" t="str">
        <f>HYPERLINK("https://gridw.home.pl/pub/audyt/Dokumentacja_fotograficzna_kartograficzna/ID_940/940_5.jpg","940_5")</f>
        <v>940_5</v>
      </c>
    </row>
    <row r="11" spans="1:8" x14ac:dyDescent="0.25">
      <c r="A11">
        <v>6</v>
      </c>
      <c r="B11" t="s">
        <v>48</v>
      </c>
      <c r="C11" t="s">
        <v>149</v>
      </c>
      <c r="D11" s="3" t="s">
        <v>145</v>
      </c>
      <c r="E11" s="20">
        <v>45043</v>
      </c>
      <c r="F11">
        <v>19.283425000000001</v>
      </c>
      <c r="G11">
        <v>50.818728</v>
      </c>
      <c r="H11" s="12" t="str">
        <f>HYPERLINK("https://gridw.home.pl/pub/audyt/Dokumentacja_fotograficzna_kartograficzna/ID_940/940_6.jpg","940_6")</f>
        <v>940_6</v>
      </c>
    </row>
    <row r="12" spans="1:8" x14ac:dyDescent="0.25">
      <c r="A12">
        <v>7</v>
      </c>
      <c r="B12" t="s">
        <v>48</v>
      </c>
      <c r="C12" t="s">
        <v>150</v>
      </c>
      <c r="D12" s="3" t="s">
        <v>145</v>
      </c>
      <c r="E12" s="20">
        <v>45043</v>
      </c>
      <c r="F12">
        <v>19.283774000000001</v>
      </c>
      <c r="G12">
        <v>50.824123</v>
      </c>
      <c r="H12" s="12" t="str">
        <f>HYPERLINK("https://gridw.home.pl/pub/audyt/Dokumentacja_fotograficzna_kartograficzna/ID_940/940_7.jpg","940_7")</f>
        <v>940_7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C05BA5D-973B-4329-B4D8-B37E3F156630}"/>
</file>

<file path=customXml/itemProps2.xml><?xml version="1.0" encoding="utf-8"?>
<ds:datastoreItem xmlns:ds="http://schemas.openxmlformats.org/officeDocument/2006/customXml" ds:itemID="{0895F303-41FB-4DA3-A52A-1A67D7BE024B}"/>
</file>

<file path=customXml/itemProps3.xml><?xml version="1.0" encoding="utf-8"?>
<ds:datastoreItem xmlns:ds="http://schemas.openxmlformats.org/officeDocument/2006/customXml" ds:itemID="{5EC7FC36-C651-4CC9-B907-5672D594B4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