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FC537198-2FCF-477C-B0DD-A47792BB0F97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C6" i="12"/>
</calcChain>
</file>

<file path=xl/sharedStrings.xml><?xml version="1.0" encoding="utf-8"?>
<sst xmlns="http://schemas.openxmlformats.org/spreadsheetml/2006/main" count="175" uniqueCount="138">
  <si>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</si>
  <si>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</si>
  <si>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</si>
  <si>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</si>
  <si>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</si>
  <si>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</si>
  <si>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</si>
  <si>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</si>
  <si>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</si>
  <si>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</si>
  <si>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</si>
  <si>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</si>
  <si>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</si>
  <si>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</si>
  <si>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</si>
  <si>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</si>
  <si>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</si>
  <si>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</si>
  <si>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</si>
  <si>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</si>
  <si>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</si>
  <si>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</si>
  <si>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</si>
  <si>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</si>
  <si>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</si>
  <si>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</si>
  <si>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</si>
  <si>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</si>
  <si>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</si>
  <si>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</si>
  <si>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</si>
  <si>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</si>
  <si>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</si>
  <si>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</si>
  <si>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</si>
  <si>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</si>
  <si>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</si>
  <si>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</si>
  <si>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</si>
  <si>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</si>
  <si>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</si>
  <si>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</si>
  <si>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</si>
  <si>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</si>
  <si>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</si>
  <si>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</si>
  <si>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</si>
  <si>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</si>
  <si>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24-341.12-032</t>
  </si>
  <si>
    <t>8e</t>
  </si>
  <si>
    <t>D</t>
  </si>
  <si>
    <t>341.12</t>
  </si>
  <si>
    <t>Garb Tarnogórski</t>
  </si>
  <si>
    <t>Wyżyn i niskich gór</t>
  </si>
  <si>
    <t>weglanowe i gipsowe - erozyjne: zwartych masywów ze skałkami</t>
  </si>
  <si>
    <t>C.3.1.a</t>
  </si>
  <si>
    <t>Zabrzańsko-Tarnogórski</t>
  </si>
  <si>
    <t>30</t>
  </si>
  <si>
    <t>Żyzna buczyna sudecka, forma podgórska</t>
  </si>
  <si>
    <t>I.E.8</t>
  </si>
  <si>
    <t>Konurbacja katowicka, region przemysłowy</t>
  </si>
  <si>
    <t>Gmina Zbrosławice, Powiat tarnogórski; Gmina Tarnowskie Góry, Powiat tarnogórski</t>
  </si>
  <si>
    <t>05.06.2023</t>
  </si>
  <si>
    <t>U. Myga-Piątk, J. Nita, A. Piechota, B. Szypuła, A. Żemła-Siesicka</t>
  </si>
  <si>
    <t>1</t>
  </si>
  <si>
    <t>A1</t>
  </si>
  <si>
    <t>A1f</t>
  </si>
  <si>
    <t>1</t>
  </si>
  <si>
    <t>A1</t>
  </si>
  <si>
    <t>A1f</t>
  </si>
  <si>
    <t>2</t>
  </si>
  <si>
    <t>A2</t>
  </si>
  <si>
    <t>A2b</t>
  </si>
  <si>
    <t>2</t>
  </si>
  <si>
    <t>A2</t>
  </si>
  <si>
    <t>A2b</t>
  </si>
  <si>
    <t>3</t>
  </si>
  <si>
    <t>A6</t>
  </si>
  <si>
    <t>A6a</t>
  </si>
  <si>
    <t>3</t>
  </si>
  <si>
    <t>A6</t>
  </si>
  <si>
    <t>A6a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</si>
  <si>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</si>
  <si>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</si>
  <si>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</si>
  <si>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</si>
  <si>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</si>
  <si>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</si>
  <si>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</si>
  <si>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</si>
  <si>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</si>
  <si>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</si>
  <si>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</si>
  <si>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</si>
  <si>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</si>
  <si>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</si>
  <si>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</si>
  <si>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</si>
  <si>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</si>
  <si>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</si>
  <si>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</si>
  <si>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</si>
  <si>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A8c</t>
  </si>
  <si>
    <t>7</t>
  </si>
  <si>
    <t>A8</t>
  </si>
  <si>
    <t>A8c</t>
  </si>
  <si>
    <t>8</t>
  </si>
  <si>
    <t>A8</t>
  </si>
  <si>
    <t>A8e</t>
  </si>
  <si>
    <t>8</t>
  </si>
  <si>
    <t>A8</t>
  </si>
  <si>
    <t>A8e</t>
  </si>
  <si>
    <t>9</t>
  </si>
  <si>
    <t>A8</t>
  </si>
  <si>
    <t>A8f</t>
  </si>
  <si>
    <t>9</t>
  </si>
  <si>
    <t>A8</t>
  </si>
  <si>
    <t>A8f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</si>
  <si>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</si>
  <si>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</si>
  <si>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</si>
  <si>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</si>
  <si>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</si>
  <si>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</si>
  <si>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</si>
  <si>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</si>
  <si>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</si>
  <si>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</si>
  <si>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funkcja turystyczna, funkcja symboliczna</t>
  </si>
  <si>
    <t>funkcja inna niż wymieniona w pkt 1–11, funkcja estetyczna</t>
  </si>
  <si>
    <t>JK Laryszów, rozległe płaskie Rozlewisko Dramy</t>
  </si>
  <si>
    <t>Jerzy Nita</t>
  </si>
  <si>
    <t>JK Ptakowice, rozległe płaskie Rozlewisko Dramy, porośnięte drzewostanem</t>
  </si>
  <si>
    <t>JK Ptakowice, rozległe płaskie Rozlewisko Dramy,</t>
  </si>
  <si>
    <t>JK Ptakowice, rozległe płaskie Rozlewisko Dramy, porośnięte drzewostanem, rów Starotarnowski</t>
  </si>
  <si>
    <t>JK Tarnowskie Góry - Repty, Park</t>
  </si>
  <si>
    <t>JK Tarnowskie Góry - Repty, Park, Salezjański Ośrodek Szkolno-Wychowawczy</t>
  </si>
  <si>
    <t>JK Tarnowskie Góry - Repty, Park, Górnośląskie Centrum Rehabilitacji im. gen. Jerzego Ziętka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</si>
</sst>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9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1.6</v>
      </c>
    </row>
    <row r="7" spans="1:5" x14ac:dyDescent="0.25">
      <c r="A7" t="s">
        <v>70</v>
      </c>
      <c r="B7" t="s">
        <v>71</v>
      </c>
      <c r="C7" t="s">
        <v>72</v>
      </c>
      <c r="D7" s="3">
        <v>0.32</v>
      </c>
    </row>
    <row r="8" spans="1:5" x14ac:dyDescent="0.25">
      <c r="A8" t="s">
        <v>76</v>
      </c>
      <c r="B8" t="s">
        <v>77</v>
      </c>
      <c r="C8" t="s">
        <v>78</v>
      </c>
      <c r="D8" s="3">
        <v>0.98299999999999998</v>
      </c>
    </row>
    <row r="9" spans="1:5" x14ac:dyDescent="0.25">
      <c r="A9" t="s">
        <v>82</v>
      </c>
      <c r="B9" t="s">
        <v>83</v>
      </c>
      <c r="C9" t="s">
        <v>84</v>
      </c>
      <c r="D9" s="3">
        <v>2.1339999999999999</v>
      </c>
    </row>
    <row r="10" spans="1:5" x14ac:dyDescent="0.25">
      <c r="A10" t="s">
        <v>88</v>
      </c>
      <c r="B10" t="s">
        <v>89</v>
      </c>
      <c r="C10" t="s">
        <v>90</v>
      </c>
      <c r="D10" s="3">
        <v>0.76200000000000001</v>
      </c>
    </row>
    <row r="11" spans="1:5" x14ac:dyDescent="0.25">
      <c r="A11" t="s">
        <v>94</v>
      </c>
      <c r="B11" t="s">
        <v>95</v>
      </c>
      <c r="C11" t="s">
        <v>96</v>
      </c>
      <c r="D11" s="3">
        <v>35.802999999999997</v>
      </c>
    </row>
    <row r="12" spans="1:5" x14ac:dyDescent="0.25">
      <c r="A12" t="s">
        <v>100</v>
      </c>
      <c r="B12" t="s">
        <v>101</v>
      </c>
      <c r="C12" t="s">
        <v>102</v>
      </c>
      <c r="D12" s="3">
        <v>7.4039999999999999</v>
      </c>
    </row>
    <row r="13" spans="1:5" x14ac:dyDescent="0.25">
      <c r="A13" t="s">
        <v>106</v>
      </c>
      <c r="B13" t="s">
        <v>107</v>
      </c>
      <c r="C13" t="s">
        <v>108</v>
      </c>
      <c r="D13" s="3">
        <v>0.58799999999999997</v>
      </c>
    </row>
    <row r="14" spans="1:5" x14ac:dyDescent="0.25">
      <c r="A14" t="s">
        <v>112</v>
      </c>
      <c r="B14" t="s">
        <v>113</v>
      </c>
      <c r="C14" t="s">
        <v>114</v>
      </c>
      <c r="D14" s="3">
        <v>1.756</v>
      </c>
    </row>
    <row r="15" spans="1:5" x14ac:dyDescent="0.25">
      <c r="A15" t="s">
        <v>118</v>
      </c>
      <c r="B15" t="s">
        <v>119</v>
      </c>
      <c r="C15" t="s">
        <v>120</v>
      </c>
      <c r="D15" s="3">
        <v>3.0030000000000001</v>
      </c>
    </row>
    <row r="16" spans="1:5" x14ac:dyDescent="0.25">
      <c r="A16" t="s">
        <v>124</v>
      </c>
      <c r="B16" t="s">
        <v>125</v>
      </c>
      <c r="C16" t="s">
        <v>125</v>
      </c>
      <c r="D16" s="3">
        <v>1.6220000000000001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4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128</v>
      </c>
      <c r="C8" s="11"/>
    </row>
    <row r="9" spans="1:3" x14ac:dyDescent="0.25">
      <c r="A9" s="1" t="s">
        <v>27</v>
      </c>
      <c r="B9" s="10" t="s">
        <v>129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-0.39260536659611778</v>
      </c>
    </row>
    <row r="6" spans="1:4" x14ac:dyDescent="0.25">
      <c r="A6" t="s">
        <v>73</v>
      </c>
      <c r="B6" t="s">
        <v>74</v>
      </c>
      <c r="C6" t="s">
        <v>75</v>
      </c>
      <c r="D6" s="3">
        <v>-1.2428542824567963</v>
      </c>
    </row>
    <row r="7" spans="1:4" x14ac:dyDescent="0.25">
      <c r="A7" t="s">
        <v>79</v>
      </c>
      <c r="B7" t="s">
        <v>80</v>
      </c>
      <c r="C7" t="s">
        <v>81</v>
      </c>
      <c r="D7" s="3">
        <v>1.6662836415081678E-2</v>
      </c>
    </row>
    <row r="8" spans="1:4" x14ac:dyDescent="0.25">
      <c r="A8" t="s">
        <v>85</v>
      </c>
      <c r="B8" t="s">
        <v>86</v>
      </c>
      <c r="C8" t="s">
        <v>87</v>
      </c>
      <c r="D8" s="3">
        <v>3.9840293219122677E-2</v>
      </c>
    </row>
    <row r="9" spans="1:4" x14ac:dyDescent="0.25">
      <c r="A9" t="s">
        <v>91</v>
      </c>
      <c r="B9" t="s">
        <v>92</v>
      </c>
      <c r="C9" t="s">
        <v>93</v>
      </c>
      <c r="D9" s="3">
        <v>-0.3921425781293485</v>
      </c>
    </row>
    <row r="10" spans="1:4" x14ac:dyDescent="0.25">
      <c r="A10" t="s">
        <v>97</v>
      </c>
      <c r="B10" t="s">
        <v>98</v>
      </c>
      <c r="C10" t="s">
        <v>99</v>
      </c>
      <c r="D10" s="3">
        <v>-0.82415671686129277</v>
      </c>
    </row>
    <row r="11" spans="1:4" x14ac:dyDescent="0.25">
      <c r="A11" t="s">
        <v>103</v>
      </c>
      <c r="B11" t="s">
        <v>104</v>
      </c>
      <c r="C11" t="s">
        <v>105</v>
      </c>
      <c r="D11" s="3">
        <v>-1.9845103949803378</v>
      </c>
    </row>
    <row r="12" spans="1:4" x14ac:dyDescent="0.25">
      <c r="A12" t="s">
        <v>109</v>
      </c>
      <c r="B12" t="s">
        <v>110</v>
      </c>
      <c r="C12" t="s">
        <v>111</v>
      </c>
      <c r="D12" s="3">
        <v>-0.59774000947479589</v>
      </c>
    </row>
    <row r="13" spans="1:4" x14ac:dyDescent="0.25">
      <c r="A13" t="s">
        <v>115</v>
      </c>
      <c r="B13" t="s">
        <v>116</v>
      </c>
      <c r="C13" t="s">
        <v>117</v>
      </c>
      <c r="D13" s="3">
        <v>-0.83733153238760705</v>
      </c>
    </row>
    <row r="14" spans="1:4" x14ac:dyDescent="0.25">
      <c r="A14" t="s">
        <v>121</v>
      </c>
      <c r="B14" t="s">
        <v>122</v>
      </c>
      <c r="C14" t="s">
        <v>123</v>
      </c>
      <c r="D14" s="3">
        <v>-0.36776656855602774</v>
      </c>
    </row>
    <row r="15" spans="1:4" x14ac:dyDescent="0.25">
      <c r="A15" t="s">
        <v>126</v>
      </c>
      <c r="B15" t="s">
        <v>127</v>
      </c>
      <c r="C15" t="s">
        <v>127</v>
      </c>
      <c r="D15" s="3">
        <v>-0.76941072151042866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HYPERLINK("http://gridw.home.pl/pub/audyt/Dokumentacja_fotograficzna_kartograficzna/ID_105/Mapa_ID_105.jpg","Mapa_ID_105.jpg")</f>
        <v>Mapa_ID_105.jpg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2"/>
  <sheetViews>
    <sheetView tabSelected="1" workbookViewId="0">
      <selection activeCell="A6" sqref="A6:H12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130</v>
      </c>
      <c r="D6" s="3" t="s">
        <v>131</v>
      </c>
      <c r="E6" s="20">
        <v>45037</v>
      </c>
      <c r="F6">
        <v>18.771509000000002</v>
      </c>
      <c r="G6">
        <v>50.428725</v>
      </c>
      <c r="H6" s="12" t="str">
        <f>HYPERLINK("https://gridw.home.pl/pub/audyt/Dokumentacja_fotograficzna_kartograficzna/ID_105/105_1.jpg","105_1")</f>
        <v>105_1</v>
      </c>
    </row>
    <row r="7" spans="1:8" x14ac:dyDescent="0.25">
      <c r="A7">
        <v>2</v>
      </c>
      <c r="B7" t="s">
        <v>48</v>
      </c>
      <c r="C7" t="s">
        <v>132</v>
      </c>
      <c r="D7" s="3" t="s">
        <v>131</v>
      </c>
      <c r="E7" s="20">
        <v>45037</v>
      </c>
      <c r="F7">
        <v>18.777837000000002</v>
      </c>
      <c r="G7">
        <v>50.431035000000001</v>
      </c>
      <c r="H7" s="12" t="str">
        <f>HYPERLINK("https://gridw.home.pl/pub/audyt/Dokumentacja_fotograficzna_kartograficzna/ID_105/105_2.jpg","105_2")</f>
        <v>105_2</v>
      </c>
    </row>
    <row r="8" spans="1:8" x14ac:dyDescent="0.25">
      <c r="A8">
        <v>3</v>
      </c>
      <c r="B8" t="s">
        <v>48</v>
      </c>
      <c r="C8" t="s">
        <v>133</v>
      </c>
      <c r="D8" s="3" t="s">
        <v>131</v>
      </c>
      <c r="E8" s="20">
        <v>45037</v>
      </c>
      <c r="F8">
        <v>18.785647000000001</v>
      </c>
      <c r="G8">
        <v>50.433622</v>
      </c>
      <c r="H8" s="12" t="str">
        <f>HYPERLINK("https://gridw.home.pl/pub/audyt/Dokumentacja_fotograficzna_kartograficzna/ID_105/105_3.jpg","105_3")</f>
        <v>105_3</v>
      </c>
    </row>
    <row r="9" spans="1:8" x14ac:dyDescent="0.25">
      <c r="A9">
        <v>4</v>
      </c>
      <c r="B9" t="s">
        <v>48</v>
      </c>
      <c r="C9" t="s">
        <v>134</v>
      </c>
      <c r="D9" s="3" t="s">
        <v>131</v>
      </c>
      <c r="E9" s="20">
        <v>45037</v>
      </c>
      <c r="F9">
        <v>18.795867000000001</v>
      </c>
      <c r="G9">
        <v>50.436945000000001</v>
      </c>
      <c r="H9" s="12" t="str">
        <f>HYPERLINK("https://gridw.home.pl/pub/audyt/Dokumentacja_fotograficzna_kartograficzna/ID_105/105_4.jpg","105_4")</f>
        <v>105_4</v>
      </c>
    </row>
    <row r="10" spans="1:8" x14ac:dyDescent="0.25">
      <c r="A10">
        <v>5</v>
      </c>
      <c r="B10" t="s">
        <v>48</v>
      </c>
      <c r="C10" t="s">
        <v>135</v>
      </c>
      <c r="D10" s="3" t="s">
        <v>131</v>
      </c>
      <c r="E10" s="20">
        <v>45037</v>
      </c>
      <c r="F10">
        <v>18.806574000000001</v>
      </c>
      <c r="G10">
        <v>50.434393</v>
      </c>
      <c r="H10" s="12" t="str">
        <f>HYPERLINK("https://gridw.home.pl/pub/audyt/Dokumentacja_fotograficzna_kartograficzna/ID_105/105_5.jpg","105_5")</f>
        <v>105_5</v>
      </c>
    </row>
    <row r="11" spans="1:8" x14ac:dyDescent="0.25">
      <c r="A11">
        <v>6</v>
      </c>
      <c r="B11" t="s">
        <v>48</v>
      </c>
      <c r="C11" t="s">
        <v>136</v>
      </c>
      <c r="D11" s="3" t="s">
        <v>131</v>
      </c>
      <c r="E11" s="20">
        <v>45037</v>
      </c>
      <c r="F11">
        <v>18.804404000000002</v>
      </c>
      <c r="G11">
        <v>50.430714999999999</v>
      </c>
      <c r="H11" s="12" t="str">
        <f>HYPERLINK("https://gridw.home.pl/pub/audyt/Dokumentacja_fotograficzna_kartograficzna/ID_105/105_6.jpg","105_6")</f>
        <v>105_6</v>
      </c>
    </row>
    <row r="12" spans="1:8" x14ac:dyDescent="0.25">
      <c r="A12">
        <v>7</v>
      </c>
      <c r="B12" t="s">
        <v>48</v>
      </c>
      <c r="C12" t="s">
        <v>137</v>
      </c>
      <c r="D12" s="3" t="s">
        <v>131</v>
      </c>
      <c r="E12" s="20">
        <v>45037</v>
      </c>
      <c r="F12">
        <v>18.803497</v>
      </c>
      <c r="G12">
        <v>50.427483000000002</v>
      </c>
      <c r="H12" s="12" t="str">
        <f>HYPERLINK("https://gridw.home.pl/pub/audyt/Dokumentacja_fotograficzna_kartograficzna/ID_105/105_7.jpg","105_7")</f>
        <v>105_7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8AF5C9E-9C8D-4CBE-AC8B-1221918823D2}"/>
</file>

<file path=customXml/itemProps2.xml><?xml version="1.0" encoding="utf-8"?>
<ds:datastoreItem xmlns:ds="http://schemas.openxmlformats.org/officeDocument/2006/customXml" ds:itemID="{95638F5F-C4D3-4023-B156-783C76464D61}"/>
</file>

<file path=customXml/itemProps3.xml><?xml version="1.0" encoding="utf-8"?>
<ds:datastoreItem xmlns:ds="http://schemas.openxmlformats.org/officeDocument/2006/customXml" ds:itemID="{C199BBD3-76AD-4CBD-AC1D-93532E15466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