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6C5345B3-5534-4261-8B95-997214C7E49D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H10" i="11"/>
  <c r="H11" i="11"/>
  <c r="C6" i="12"/>
</calcChain>
</file>

<file path=xl/sharedStrings.xml><?xml version="1.0" encoding="utf-8"?>
<sst xmlns="http://schemas.openxmlformats.org/spreadsheetml/2006/main" count="172" uniqueCount="130">
  <si>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</si>
  <si>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</si>
  <si>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</si>
  <si>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</si>
  <si>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</si>
  <si>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</si>
  <si>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</si>
  <si>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</si>
  <si>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</si>
  <si>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</si>
  <si>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</si>
  <si>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</si>
  <si>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</si>
  <si>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</si>
  <si>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</si>
  <si>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</si>
  <si>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</si>
  <si>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</si>
  <si>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</si>
  <si>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</si>
  <si>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</si>
  <si>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</si>
  <si>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</si>
  <si>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</si>
  <si>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</si>
  <si>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</si>
  <si>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</si>
  <si>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</si>
  <si>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</si>
  <si>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</si>
  <si>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</si>
  <si>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</si>
  <si>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</si>
  <si>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</si>
  <si>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</si>
  <si>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</si>
  <si>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</si>
  <si>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</si>
  <si>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</si>
  <si>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</si>
  <si>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</si>
  <si>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</si>
  <si>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</si>
  <si>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</si>
  <si>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</si>
  <si>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</si>
  <si>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</si>
  <si>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</si>
  <si>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24-341.31-103</t>
  </si>
  <si>
    <t>4d</t>
  </si>
  <si>
    <t>D</t>
  </si>
  <si>
    <t>341.31</t>
  </si>
  <si>
    <t>Wyżyna Częstochowska</t>
  </si>
  <si>
    <t>Wyżyn i niskich gór</t>
  </si>
  <si>
    <t>weglanowe i gipsowe - erozyjne: zwartych masywów ze skałkami</t>
  </si>
  <si>
    <t>C.3.1.d; C.4.1.b</t>
  </si>
  <si>
    <t>Ciągowicki; Pilicki</t>
  </si>
  <si>
    <t>30</t>
  </si>
  <si>
    <t>Żyzna buczyna sudecka, forma podgórska</t>
  </si>
  <si>
    <t>II.A.25</t>
  </si>
  <si>
    <t>Jura Krakowsko-Częstochowska – część środkowa</t>
  </si>
  <si>
    <t>Gmina Ogrodzieniec, Powiat zawierciański</t>
  </si>
  <si>
    <t>05.06.2023</t>
  </si>
  <si>
    <t>U. Myga-Piątk, J. Nita, A. Piechota, B. Szypuła, A. Żemła-Siesicka</t>
  </si>
  <si>
    <t>1</t>
  </si>
  <si>
    <t>A1</t>
  </si>
  <si>
    <t>A1b</t>
  </si>
  <si>
    <t>1</t>
  </si>
  <si>
    <t>A1</t>
  </si>
  <si>
    <t>A1b</t>
  </si>
  <si>
    <t>2</t>
  </si>
  <si>
    <t>A1</t>
  </si>
  <si>
    <t>A1c</t>
  </si>
  <si>
    <t>2</t>
  </si>
  <si>
    <t>A1</t>
  </si>
  <si>
    <t>A1c</t>
  </si>
  <si>
    <t>3</t>
  </si>
  <si>
    <t>A2</t>
  </si>
  <si>
    <t>A2a</t>
  </si>
  <si>
    <t>3</t>
  </si>
  <si>
    <t>A2</t>
  </si>
  <si>
    <t>A2a</t>
  </si>
  <si>
    <t>4</t>
  </si>
  <si>
    <t>A3</t>
  </si>
  <si>
    <t>A3a</t>
  </si>
  <si>
    <t>4</t>
  </si>
  <si>
    <t>A3</t>
  </si>
  <si>
    <t>A3a</t>
  </si>
  <si>
    <t>5</t>
  </si>
  <si>
    <t>A3</t>
  </si>
  <si>
    <t>A3b</t>
  </si>
  <si>
    <t>5</t>
  </si>
  <si>
    <t>A3</t>
  </si>
  <si>
    <t>A3b</t>
  </si>
  <si>
    <t>6</t>
  </si>
  <si>
    <t>A5</t>
  </si>
  <si>
    <t>6</t>
  </si>
  <si>
    <t>A5</t>
  </si>
  <si>
    <t>7</t>
  </si>
  <si>
    <t>A6</t>
  </si>
  <si>
    <t>A6a</t>
  </si>
  <si>
    <t>7</t>
  </si>
  <si>
    <t>A6</t>
  </si>
  <si>
    <t>A6a</t>
  </si>
  <si>
    <t>8</t>
  </si>
  <si>
    <t>A8</t>
  </si>
  <si>
    <t>A8a</t>
  </si>
  <si>
    <t>8</t>
  </si>
  <si>
    <t>A8</t>
  </si>
  <si>
    <t>A8a</t>
  </si>
  <si>
    <t>9</t>
  </si>
  <si>
    <t>A8</t>
  </si>
  <si>
    <t>A8c</t>
  </si>
  <si>
    <t>9</t>
  </si>
  <si>
    <t>A8</t>
  </si>
  <si>
    <t>A8c</t>
  </si>
  <si>
    <t>10</t>
  </si>
  <si>
    <t>A8</t>
  </si>
  <si>
    <t>A8h</t>
  </si>
  <si>
    <t>10</t>
  </si>
  <si>
    <t>A8</t>
  </si>
  <si>
    <t>A8h</t>
  </si>
  <si>
    <t>11</t>
  </si>
  <si>
    <t>A10</t>
  </si>
  <si>
    <t>11</t>
  </si>
  <si>
    <t>A10</t>
  </si>
  <si>
    <t>funkcja ochrony przyrody, funkcja ekologiczna</t>
  </si>
  <si>
    <t>funkcja turystyczna, funkcja inna niż wymieniona w pkt 1–11</t>
  </si>
  <si>
    <t>JK prezentująca m.   Ryczów</t>
  </si>
  <si>
    <t>Jerzy Nita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</si>
</sst>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53.6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6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100</v>
      </c>
    </row>
    <row r="7" spans="1:5" x14ac:dyDescent="0.25">
      <c r="A7" t="s">
        <v>70</v>
      </c>
      <c r="B7" t="s">
        <v>71</v>
      </c>
      <c r="C7" t="s">
        <v>72</v>
      </c>
      <c r="D7" s="3">
        <v>6</v>
      </c>
    </row>
    <row r="8" spans="1:5" x14ac:dyDescent="0.25">
      <c r="A8" t="s">
        <v>76</v>
      </c>
      <c r="B8" t="s">
        <v>77</v>
      </c>
      <c r="C8" t="s">
        <v>78</v>
      </c>
      <c r="D8" s="3">
        <v>33</v>
      </c>
    </row>
    <row r="9" spans="1:5" x14ac:dyDescent="0.25">
      <c r="A9" t="s">
        <v>82</v>
      </c>
      <c r="B9" t="s">
        <v>83</v>
      </c>
      <c r="C9" t="s">
        <v>84</v>
      </c>
      <c r="D9" s="3">
        <v>1.02</v>
      </c>
    </row>
    <row r="10" spans="1:5" x14ac:dyDescent="0.25">
      <c r="A10" t="s">
        <v>88</v>
      </c>
      <c r="B10" t="s">
        <v>89</v>
      </c>
      <c r="C10" t="s">
        <v>90</v>
      </c>
      <c r="D10" s="3">
        <v>4.8179999999999996</v>
      </c>
    </row>
    <row r="11" spans="1:5" x14ac:dyDescent="0.25">
      <c r="A11" t="s">
        <v>94</v>
      </c>
      <c r="B11" t="s">
        <v>95</v>
      </c>
      <c r="C11" t="s">
        <v>95</v>
      </c>
      <c r="D11" s="3">
        <v>11.752000000000001</v>
      </c>
    </row>
    <row r="12" spans="1:5" x14ac:dyDescent="0.25">
      <c r="A12" t="s">
        <v>98</v>
      </c>
      <c r="B12" t="s">
        <v>99</v>
      </c>
      <c r="C12" t="s">
        <v>100</v>
      </c>
      <c r="D12" s="3">
        <v>0.128</v>
      </c>
    </row>
    <row r="13" spans="1:5" x14ac:dyDescent="0.25">
      <c r="A13" t="s">
        <v>104</v>
      </c>
      <c r="B13" t="s">
        <v>105</v>
      </c>
      <c r="C13" t="s">
        <v>106</v>
      </c>
      <c r="D13" s="3">
        <v>32.838999999999999</v>
      </c>
    </row>
    <row r="14" spans="1:5" x14ac:dyDescent="0.25">
      <c r="A14" t="s">
        <v>110</v>
      </c>
      <c r="B14" t="s">
        <v>111</v>
      </c>
      <c r="C14" t="s">
        <v>112</v>
      </c>
      <c r="D14" s="3">
        <v>60.655999999999999</v>
      </c>
    </row>
    <row r="15" spans="1:5" x14ac:dyDescent="0.25">
      <c r="A15" t="s">
        <v>116</v>
      </c>
      <c r="B15" t="s">
        <v>117</v>
      </c>
      <c r="C15" t="s">
        <v>118</v>
      </c>
      <c r="D15" s="3">
        <v>2.1930000000000001</v>
      </c>
    </row>
    <row r="16" spans="1:5" x14ac:dyDescent="0.25">
      <c r="A16" t="s">
        <v>122</v>
      </c>
      <c r="B16" t="s">
        <v>123</v>
      </c>
      <c r="C16" t="s">
        <v>123</v>
      </c>
      <c r="D16" s="3">
        <v>1.3160000000000001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38.12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126</v>
      </c>
      <c r="C8" s="11"/>
    </row>
    <row r="9" spans="1:3" x14ac:dyDescent="0.25">
      <c r="A9" s="1" t="s">
        <v>27</v>
      </c>
      <c r="B9" s="10" t="s">
        <v>127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5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0.45297110128721113</v>
      </c>
    </row>
    <row r="6" spans="1:4" x14ac:dyDescent="0.25">
      <c r="A6" t="s">
        <v>73</v>
      </c>
      <c r="B6" t="s">
        <v>74</v>
      </c>
      <c r="C6" t="s">
        <v>75</v>
      </c>
      <c r="D6" s="3">
        <v>9.3453862703199511E-2</v>
      </c>
    </row>
    <row r="7" spans="1:4" x14ac:dyDescent="0.25">
      <c r="A7" t="s">
        <v>79</v>
      </c>
      <c r="B7" t="s">
        <v>80</v>
      </c>
      <c r="C7" t="s">
        <v>81</v>
      </c>
      <c r="D7" s="3">
        <v>0.43237109792288619</v>
      </c>
    </row>
    <row r="8" spans="1:4" x14ac:dyDescent="0.25">
      <c r="A8" t="s">
        <v>85</v>
      </c>
      <c r="B8" t="s">
        <v>86</v>
      </c>
      <c r="C8" t="s">
        <v>87</v>
      </c>
      <c r="D8" s="3">
        <v>-0.44621404139214371</v>
      </c>
    </row>
    <row r="9" spans="1:4" x14ac:dyDescent="0.25">
      <c r="A9" t="s">
        <v>91</v>
      </c>
      <c r="B9" t="s">
        <v>92</v>
      </c>
      <c r="C9" t="s">
        <v>93</v>
      </c>
      <c r="D9" s="3">
        <v>0.21036042242452768</v>
      </c>
    </row>
    <row r="10" spans="1:4" x14ac:dyDescent="0.25">
      <c r="A10" t="s">
        <v>96</v>
      </c>
      <c r="B10" t="s">
        <v>97</v>
      </c>
      <c r="C10" t="s">
        <v>97</v>
      </c>
      <c r="D10" s="3">
        <v>-0.48312178794446142</v>
      </c>
    </row>
    <row r="11" spans="1:4" x14ac:dyDescent="0.25">
      <c r="A11" t="s">
        <v>101</v>
      </c>
      <c r="B11" t="s">
        <v>102</v>
      </c>
      <c r="C11" t="s">
        <v>103</v>
      </c>
      <c r="D11" s="3">
        <v>-0.72778897655320807</v>
      </c>
    </row>
    <row r="12" spans="1:4" x14ac:dyDescent="0.25">
      <c r="A12" t="s">
        <v>107</v>
      </c>
      <c r="B12" t="s">
        <v>108</v>
      </c>
      <c r="C12" t="s">
        <v>109</v>
      </c>
      <c r="D12" s="3">
        <v>1.1500697885850515</v>
      </c>
    </row>
    <row r="13" spans="1:4" x14ac:dyDescent="0.25">
      <c r="A13" t="s">
        <v>113</v>
      </c>
      <c r="B13" t="s">
        <v>114</v>
      </c>
      <c r="C13" t="s">
        <v>115</v>
      </c>
      <c r="D13" s="3">
        <v>-0.74149277567645444</v>
      </c>
    </row>
    <row r="14" spans="1:4" x14ac:dyDescent="0.25">
      <c r="A14" t="s">
        <v>119</v>
      </c>
      <c r="B14" t="s">
        <v>120</v>
      </c>
      <c r="C14" t="s">
        <v>121</v>
      </c>
      <c r="D14" s="3">
        <v>-0.78463880741285674</v>
      </c>
    </row>
    <row r="15" spans="1:4" x14ac:dyDescent="0.25">
      <c r="A15" t="s">
        <v>124</v>
      </c>
      <c r="B15" t="s">
        <v>125</v>
      </c>
      <c r="C15" t="s">
        <v>125</v>
      </c>
      <c r="D15" s="3">
        <v>0.54784007124304379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HYPERLINK("http://gridw.home.pl/pub/audyt/Dokumentacja_fotograficzna_kartograficzna/ID_1041/Mapa_ID_1041.jpg","Mapa_ID_1041.jpg")</f>
        <v>Mapa_ID_1041.jpg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11"/>
  <sheetViews>
    <sheetView tabSelected="1" workbookViewId="0">
      <selection activeCell="A6" sqref="A6:H11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128</v>
      </c>
      <c r="D6" s="3" t="s">
        <v>129</v>
      </c>
      <c r="E6" s="20">
        <v>45042</v>
      </c>
      <c r="F6">
        <v>19.587451000000001</v>
      </c>
      <c r="G6">
        <v>50.428156000000001</v>
      </c>
      <c r="H6" s="12" t="str">
        <f>HYPERLINK("https://gridw.home.pl/pub/audyt/Dokumentacja_fotograficzna_kartograficzna/ID_1041/1041_1.jpg","1041_1")</f>
        <v>1041_1</v>
      </c>
    </row>
    <row r="7" spans="1:8" x14ac:dyDescent="0.25">
      <c r="A7">
        <v>2</v>
      </c>
      <c r="B7" t="s">
        <v>48</v>
      </c>
      <c r="C7" t="s">
        <v>128</v>
      </c>
      <c r="D7" s="3" t="s">
        <v>129</v>
      </c>
      <c r="E7" s="20">
        <v>45042</v>
      </c>
      <c r="F7">
        <v>19.588857000000001</v>
      </c>
      <c r="G7">
        <v>50.426544</v>
      </c>
      <c r="H7" s="12" t="str">
        <f>HYPERLINK("https://gridw.home.pl/pub/audyt/Dokumentacja_fotograficzna_kartograficzna/ID_1041/1041_2.jpg","1041_2")</f>
        <v>1041_2</v>
      </c>
    </row>
    <row r="8" spans="1:8" x14ac:dyDescent="0.25">
      <c r="A8">
        <v>3</v>
      </c>
      <c r="B8" t="s">
        <v>48</v>
      </c>
      <c r="C8" t="s">
        <v>128</v>
      </c>
      <c r="D8" s="3" t="s">
        <v>129</v>
      </c>
      <c r="E8" s="20">
        <v>45042</v>
      </c>
      <c r="F8">
        <v>19.589921</v>
      </c>
      <c r="G8">
        <v>50.424672000000001</v>
      </c>
      <c r="H8" s="12" t="str">
        <f>HYPERLINK("https://gridw.home.pl/pub/audyt/Dokumentacja_fotograficzna_kartograficzna/ID_1041/1041_3.jpg","1041_3")</f>
        <v>1041_3</v>
      </c>
    </row>
    <row r="9" spans="1:8" x14ac:dyDescent="0.25">
      <c r="A9">
        <v>4</v>
      </c>
      <c r="B9" t="s">
        <v>48</v>
      </c>
      <c r="C9" t="s">
        <v>128</v>
      </c>
      <c r="D9" s="3" t="s">
        <v>129</v>
      </c>
      <c r="E9" s="20">
        <v>45017</v>
      </c>
      <c r="F9">
        <v>19.574166000000002</v>
      </c>
      <c r="G9">
        <v>50.418767000000003</v>
      </c>
      <c r="H9" s="12" t="str">
        <f>HYPERLINK("https://gridw.home.pl/pub/audyt/Dokumentacja_fotograficzna_kartograficzna/ID_1041/1041_4.jpg","1041_4")</f>
        <v>1041_4</v>
      </c>
    </row>
    <row r="10" spans="1:8" x14ac:dyDescent="0.25">
      <c r="A10">
        <v>5</v>
      </c>
      <c r="B10" t="s">
        <v>48</v>
      </c>
      <c r="C10" t="s">
        <v>128</v>
      </c>
      <c r="D10" s="3" t="s">
        <v>129</v>
      </c>
      <c r="E10" s="20">
        <v>45017</v>
      </c>
      <c r="F10">
        <v>19.582315000000001</v>
      </c>
      <c r="G10">
        <v>50.418987000000001</v>
      </c>
      <c r="H10" s="12" t="str">
        <f>HYPERLINK("https://gridw.home.pl/pub/audyt/Dokumentacja_fotograficzna_kartograficzna/ID_1041/1041_5.jpg","1041_5")</f>
        <v>1041_5</v>
      </c>
    </row>
    <row r="11" spans="1:8" x14ac:dyDescent="0.25">
      <c r="A11">
        <v>6</v>
      </c>
      <c r="B11" t="s">
        <v>48</v>
      </c>
      <c r="C11" t="s">
        <v>128</v>
      </c>
      <c r="D11" s="3" t="s">
        <v>129</v>
      </c>
      <c r="E11" s="20">
        <v>45017</v>
      </c>
      <c r="F11">
        <v>19.597864000000001</v>
      </c>
      <c r="G11">
        <v>50.419342</v>
      </c>
      <c r="H11" s="12" t="str">
        <f>HYPERLINK("https://gridw.home.pl/pub/audyt/Dokumentacja_fotograficzna_kartograficzna/ID_1041/1041_6.jpg","1041_6")</f>
        <v>1041_6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641A866-5090-438B-8D0D-F4EC1E8FE4AE}"/>
</file>

<file path=customXml/itemProps2.xml><?xml version="1.0" encoding="utf-8"?>
<ds:datastoreItem xmlns:ds="http://schemas.openxmlformats.org/officeDocument/2006/customXml" ds:itemID="{080A8EDF-D21D-431C-B5D7-9EECFCE48E03}"/>
</file>

<file path=customXml/itemProps3.xml><?xml version="1.0" encoding="utf-8"?>
<ds:datastoreItem xmlns:ds="http://schemas.openxmlformats.org/officeDocument/2006/customXml" ds:itemID="{0C73B816-9B4C-4CB7-A8D3-1A157323DFF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